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55" windowWidth="9420" windowHeight="4080" tabRatio="795" activeTab="15"/>
  </bookViews>
  <sheets>
    <sheet name="ženy" sheetId="1" r:id="rId1"/>
    <sheet name="ženy 1" sheetId="2" r:id="rId2"/>
    <sheet name="ženy 2" sheetId="3" r:id="rId3"/>
    <sheet name="ženy 4" sheetId="4" r:id="rId4"/>
    <sheet name="ženy 5" sheetId="5" r:id="rId5"/>
    <sheet name="ženy 6" sheetId="6" r:id="rId6"/>
    <sheet name="muži" sheetId="7" r:id="rId7"/>
    <sheet name="muži 1" sheetId="8" r:id="rId8"/>
    <sheet name="muži 2" sheetId="9" r:id="rId9"/>
    <sheet name="muži 3" sheetId="10" r:id="rId10"/>
    <sheet name="muži 4" sheetId="11" r:id="rId11"/>
    <sheet name="muži 5" sheetId="12" r:id="rId12"/>
    <sheet name="muži 6" sheetId="13" r:id="rId13"/>
    <sheet name="muži 7" sheetId="14" r:id="rId14"/>
    <sheet name="muži 8" sheetId="15" r:id="rId15"/>
    <sheet name="muži 9" sheetId="16" r:id="rId16"/>
    <sheet name="výsledky" sheetId="17" r:id="rId17"/>
    <sheet name="medaile" sheetId="18" r:id="rId18"/>
    <sheet name="cht soutěž" sheetId="19" r:id="rId19"/>
    <sheet name="rez 1" sheetId="20" r:id="rId20"/>
    <sheet name="rez 2" sheetId="21" r:id="rId21"/>
  </sheets>
  <definedNames/>
  <calcPr fullCalcOnLoad="1"/>
</workbook>
</file>

<file path=xl/comments1.xml><?xml version="1.0" encoding="utf-8"?>
<comments xmlns="http://schemas.openxmlformats.org/spreadsheetml/2006/main">
  <authors>
    <author>Uzivatel</author>
  </authors>
  <commentList>
    <comment ref="V16" authorId="0">
      <text>
        <r>
          <rPr>
            <sz val="9"/>
            <rFont val="Tahoma"/>
            <family val="2"/>
          </rPr>
          <t>nebo ippon
sanbon</t>
        </r>
      </text>
    </comment>
    <comment ref="K16" authorId="0">
      <text>
        <r>
          <rPr>
            <sz val="9"/>
            <rFont val="Tahoma"/>
            <family val="2"/>
          </rPr>
          <t>nebo ippon
sanbon</t>
        </r>
      </text>
    </comment>
    <comment ref="N16" authorId="0">
      <text>
        <r>
          <rPr>
            <sz val="9"/>
            <rFont val="Tahoma"/>
            <family val="2"/>
          </rPr>
          <t>nebo ippon
sanbon</t>
        </r>
      </text>
    </comment>
    <comment ref="Y16" authorId="0">
      <text>
        <r>
          <rPr>
            <sz val="9"/>
            <rFont val="Tahoma"/>
            <family val="2"/>
          </rPr>
          <t>nebo ippon
sanbon</t>
        </r>
      </text>
    </comment>
    <comment ref="AG16" authorId="0">
      <text>
        <r>
          <rPr>
            <sz val="9"/>
            <rFont val="Tahoma"/>
            <family val="2"/>
          </rPr>
          <t>nebo ippon
sanbon</t>
        </r>
      </text>
    </comment>
    <comment ref="AJ16" authorId="0">
      <text>
        <r>
          <rPr>
            <sz val="9"/>
            <rFont val="Tahoma"/>
            <family val="2"/>
          </rPr>
          <t>nebo ippon
sanbon</t>
        </r>
      </text>
    </comment>
    <comment ref="AR16" authorId="0">
      <text>
        <r>
          <rPr>
            <sz val="9"/>
            <rFont val="Tahoma"/>
            <family val="2"/>
          </rPr>
          <t>nebo ippon
sanbon</t>
        </r>
      </text>
    </comment>
    <comment ref="AU16" authorId="0">
      <text>
        <r>
          <rPr>
            <sz val="9"/>
            <rFont val="Tahoma"/>
            <family val="2"/>
          </rPr>
          <t>nebo ippon
sanbon</t>
        </r>
      </text>
    </comment>
  </commentList>
</comments>
</file>

<file path=xl/comments10.xml><?xml version="1.0" encoding="utf-8"?>
<comments xmlns="http://schemas.openxmlformats.org/spreadsheetml/2006/main">
  <authors>
    <author>Uzivatel</author>
  </authors>
  <commentList>
    <comment ref="K16" authorId="0">
      <text>
        <r>
          <rPr>
            <sz val="9"/>
            <rFont val="Tahoma"/>
            <family val="2"/>
          </rPr>
          <t>nebo ippon
sanbon</t>
        </r>
      </text>
    </comment>
    <comment ref="N16" authorId="0">
      <text>
        <r>
          <rPr>
            <sz val="9"/>
            <rFont val="Tahoma"/>
            <family val="2"/>
          </rPr>
          <t>nebo ippon
sanbon</t>
        </r>
      </text>
    </comment>
    <comment ref="V16" authorId="0">
      <text>
        <r>
          <rPr>
            <sz val="9"/>
            <rFont val="Tahoma"/>
            <family val="2"/>
          </rPr>
          <t>nebo ippon
sanbon</t>
        </r>
      </text>
    </comment>
    <comment ref="Y16" authorId="0">
      <text>
        <r>
          <rPr>
            <sz val="9"/>
            <rFont val="Tahoma"/>
            <family val="2"/>
          </rPr>
          <t>nebo ippon
sanbon</t>
        </r>
      </text>
    </comment>
    <comment ref="AG16" authorId="0">
      <text>
        <r>
          <rPr>
            <sz val="9"/>
            <rFont val="Tahoma"/>
            <family val="2"/>
          </rPr>
          <t>nebo ippon
sanbon</t>
        </r>
      </text>
    </comment>
    <comment ref="AJ16" authorId="0">
      <text>
        <r>
          <rPr>
            <sz val="9"/>
            <rFont val="Tahoma"/>
            <family val="2"/>
          </rPr>
          <t>nebo ippon
sanbon</t>
        </r>
      </text>
    </comment>
    <comment ref="AR16" authorId="0">
      <text>
        <r>
          <rPr>
            <sz val="9"/>
            <rFont val="Tahoma"/>
            <family val="2"/>
          </rPr>
          <t>nebo ippon
sanbon</t>
        </r>
      </text>
    </comment>
    <comment ref="AU16" authorId="0">
      <text>
        <r>
          <rPr>
            <sz val="9"/>
            <rFont val="Tahoma"/>
            <family val="2"/>
          </rPr>
          <t>nebo ippon
sanbon</t>
        </r>
      </text>
    </comment>
  </commentList>
</comments>
</file>

<file path=xl/comments11.xml><?xml version="1.0" encoding="utf-8"?>
<comments xmlns="http://schemas.openxmlformats.org/spreadsheetml/2006/main">
  <authors>
    <author>Uzivatel</author>
  </authors>
  <commentList>
    <comment ref="K16" authorId="0">
      <text>
        <r>
          <rPr>
            <sz val="9"/>
            <rFont val="Tahoma"/>
            <family val="2"/>
          </rPr>
          <t>nebo ippon
sanbon</t>
        </r>
      </text>
    </comment>
    <comment ref="N16" authorId="0">
      <text>
        <r>
          <rPr>
            <sz val="9"/>
            <rFont val="Tahoma"/>
            <family val="2"/>
          </rPr>
          <t>nebo ippon
sanbon</t>
        </r>
      </text>
    </comment>
    <comment ref="V16" authorId="0">
      <text>
        <r>
          <rPr>
            <sz val="9"/>
            <rFont val="Tahoma"/>
            <family val="2"/>
          </rPr>
          <t>nebo ippon
sanbon</t>
        </r>
      </text>
    </comment>
    <comment ref="Y16" authorId="0">
      <text>
        <r>
          <rPr>
            <sz val="9"/>
            <rFont val="Tahoma"/>
            <family val="2"/>
          </rPr>
          <t>nebo ippon
sanbon</t>
        </r>
      </text>
    </comment>
    <comment ref="AG16" authorId="0">
      <text>
        <r>
          <rPr>
            <sz val="9"/>
            <rFont val="Tahoma"/>
            <family val="2"/>
          </rPr>
          <t>nebo ippon
sanbon</t>
        </r>
      </text>
    </comment>
    <comment ref="AJ16" authorId="0">
      <text>
        <r>
          <rPr>
            <sz val="9"/>
            <rFont val="Tahoma"/>
            <family val="2"/>
          </rPr>
          <t>nebo ippon
sanbon</t>
        </r>
      </text>
    </comment>
    <comment ref="AR16" authorId="0">
      <text>
        <r>
          <rPr>
            <sz val="9"/>
            <rFont val="Tahoma"/>
            <family val="2"/>
          </rPr>
          <t>nebo ippon
sanbon</t>
        </r>
      </text>
    </comment>
    <comment ref="AU16" authorId="0">
      <text>
        <r>
          <rPr>
            <sz val="9"/>
            <rFont val="Tahoma"/>
            <family val="2"/>
          </rPr>
          <t>nebo ippon
sanbon</t>
        </r>
      </text>
    </comment>
  </commentList>
</comments>
</file>

<file path=xl/comments12.xml><?xml version="1.0" encoding="utf-8"?>
<comments xmlns="http://schemas.openxmlformats.org/spreadsheetml/2006/main">
  <authors>
    <author>Uzivatel</author>
  </authors>
  <commentList>
    <comment ref="K16" authorId="0">
      <text>
        <r>
          <rPr>
            <sz val="9"/>
            <rFont val="Tahoma"/>
            <family val="2"/>
          </rPr>
          <t>nebo ippon
sanbon</t>
        </r>
      </text>
    </comment>
    <comment ref="N16" authorId="0">
      <text>
        <r>
          <rPr>
            <sz val="9"/>
            <rFont val="Tahoma"/>
            <family val="2"/>
          </rPr>
          <t>nebo ippon
sanbon</t>
        </r>
      </text>
    </comment>
    <comment ref="V16" authorId="0">
      <text>
        <r>
          <rPr>
            <sz val="9"/>
            <rFont val="Tahoma"/>
            <family val="2"/>
          </rPr>
          <t>nebo ippon
sanbon</t>
        </r>
      </text>
    </comment>
    <comment ref="Y16" authorId="0">
      <text>
        <r>
          <rPr>
            <sz val="9"/>
            <rFont val="Tahoma"/>
            <family val="2"/>
          </rPr>
          <t>nebo ippon
sanbon</t>
        </r>
      </text>
    </comment>
    <comment ref="AG16" authorId="0">
      <text>
        <r>
          <rPr>
            <sz val="9"/>
            <rFont val="Tahoma"/>
            <family val="2"/>
          </rPr>
          <t>nebo ippon
sanbon</t>
        </r>
      </text>
    </comment>
    <comment ref="AJ16" authorId="0">
      <text>
        <r>
          <rPr>
            <sz val="9"/>
            <rFont val="Tahoma"/>
            <family val="2"/>
          </rPr>
          <t>nebo ippon
sanbon</t>
        </r>
      </text>
    </comment>
    <comment ref="AR16" authorId="0">
      <text>
        <r>
          <rPr>
            <sz val="9"/>
            <rFont val="Tahoma"/>
            <family val="2"/>
          </rPr>
          <t>nebo ippon
sanbon</t>
        </r>
      </text>
    </comment>
    <comment ref="AU16" authorId="0">
      <text>
        <r>
          <rPr>
            <sz val="9"/>
            <rFont val="Tahoma"/>
            <family val="2"/>
          </rPr>
          <t>nebo ippon
sanbon</t>
        </r>
      </text>
    </comment>
  </commentList>
</comments>
</file>

<file path=xl/comments13.xml><?xml version="1.0" encoding="utf-8"?>
<comments xmlns="http://schemas.openxmlformats.org/spreadsheetml/2006/main">
  <authors>
    <author>Uzivatel</author>
  </authors>
  <commentList>
    <comment ref="K16" authorId="0">
      <text>
        <r>
          <rPr>
            <sz val="9"/>
            <rFont val="Tahoma"/>
            <family val="2"/>
          </rPr>
          <t>nebo ippon
sanbon</t>
        </r>
      </text>
    </comment>
    <comment ref="N16" authorId="0">
      <text>
        <r>
          <rPr>
            <sz val="9"/>
            <rFont val="Tahoma"/>
            <family val="2"/>
          </rPr>
          <t>nebo ippon
sanbon</t>
        </r>
      </text>
    </comment>
    <comment ref="V16" authorId="0">
      <text>
        <r>
          <rPr>
            <sz val="9"/>
            <rFont val="Tahoma"/>
            <family val="2"/>
          </rPr>
          <t>nebo ippon
sanbon</t>
        </r>
      </text>
    </comment>
    <comment ref="Y16" authorId="0">
      <text>
        <r>
          <rPr>
            <sz val="9"/>
            <rFont val="Tahoma"/>
            <family val="2"/>
          </rPr>
          <t>nebo ippon
sanbon</t>
        </r>
      </text>
    </comment>
    <comment ref="AG16" authorId="0">
      <text>
        <r>
          <rPr>
            <sz val="9"/>
            <rFont val="Tahoma"/>
            <family val="2"/>
          </rPr>
          <t>nebo ippon
sanbon</t>
        </r>
      </text>
    </comment>
    <comment ref="AJ16" authorId="0">
      <text>
        <r>
          <rPr>
            <sz val="9"/>
            <rFont val="Tahoma"/>
            <family val="2"/>
          </rPr>
          <t>nebo ippon
sanbon</t>
        </r>
      </text>
    </comment>
    <comment ref="AR16" authorId="0">
      <text>
        <r>
          <rPr>
            <sz val="9"/>
            <rFont val="Tahoma"/>
            <family val="2"/>
          </rPr>
          <t>nebo ippon
sanbon</t>
        </r>
      </text>
    </comment>
    <comment ref="AU16" authorId="0">
      <text>
        <r>
          <rPr>
            <sz val="9"/>
            <rFont val="Tahoma"/>
            <family val="2"/>
          </rPr>
          <t>nebo ippon
sanbon</t>
        </r>
      </text>
    </comment>
  </commentList>
</comments>
</file>

<file path=xl/comments14.xml><?xml version="1.0" encoding="utf-8"?>
<comments xmlns="http://schemas.openxmlformats.org/spreadsheetml/2006/main">
  <authors>
    <author>Uzivatel</author>
  </authors>
  <commentList>
    <comment ref="K16" authorId="0">
      <text>
        <r>
          <rPr>
            <sz val="9"/>
            <rFont val="Tahoma"/>
            <family val="2"/>
          </rPr>
          <t>nebo ippon
sanbon</t>
        </r>
      </text>
    </comment>
    <comment ref="N16" authorId="0">
      <text>
        <r>
          <rPr>
            <sz val="9"/>
            <rFont val="Tahoma"/>
            <family val="2"/>
          </rPr>
          <t>nebo ippon
sanbon</t>
        </r>
      </text>
    </comment>
    <comment ref="V16" authorId="0">
      <text>
        <r>
          <rPr>
            <sz val="9"/>
            <rFont val="Tahoma"/>
            <family val="2"/>
          </rPr>
          <t>nebo ippon
sanbon</t>
        </r>
      </text>
    </comment>
    <comment ref="Y16" authorId="0">
      <text>
        <r>
          <rPr>
            <sz val="9"/>
            <rFont val="Tahoma"/>
            <family val="2"/>
          </rPr>
          <t>nebo ippon
sanbon</t>
        </r>
      </text>
    </comment>
    <comment ref="AG16" authorId="0">
      <text>
        <r>
          <rPr>
            <sz val="9"/>
            <rFont val="Tahoma"/>
            <family val="2"/>
          </rPr>
          <t>nebo ippon
sanbon</t>
        </r>
      </text>
    </comment>
    <comment ref="AJ16" authorId="0">
      <text>
        <r>
          <rPr>
            <sz val="9"/>
            <rFont val="Tahoma"/>
            <family val="2"/>
          </rPr>
          <t>nebo ippon
sanbon</t>
        </r>
      </text>
    </comment>
    <comment ref="AR16" authorId="0">
      <text>
        <r>
          <rPr>
            <sz val="9"/>
            <rFont val="Tahoma"/>
            <family val="2"/>
          </rPr>
          <t>nebo ippon
sanbon</t>
        </r>
      </text>
    </comment>
    <comment ref="AU16" authorId="0">
      <text>
        <r>
          <rPr>
            <sz val="9"/>
            <rFont val="Tahoma"/>
            <family val="2"/>
          </rPr>
          <t>nebo ippon
sanbon</t>
        </r>
      </text>
    </comment>
  </commentList>
</comments>
</file>

<file path=xl/comments15.xml><?xml version="1.0" encoding="utf-8"?>
<comments xmlns="http://schemas.openxmlformats.org/spreadsheetml/2006/main">
  <authors>
    <author>Uzivatel</author>
  </authors>
  <commentList>
    <comment ref="K16" authorId="0">
      <text>
        <r>
          <rPr>
            <sz val="9"/>
            <rFont val="Tahoma"/>
            <family val="2"/>
          </rPr>
          <t>nebo ippon
sanbon</t>
        </r>
      </text>
    </comment>
    <comment ref="N16" authorId="0">
      <text>
        <r>
          <rPr>
            <sz val="9"/>
            <rFont val="Tahoma"/>
            <family val="2"/>
          </rPr>
          <t>nebo ippon
sanbon</t>
        </r>
      </text>
    </comment>
    <comment ref="V16" authorId="0">
      <text>
        <r>
          <rPr>
            <sz val="9"/>
            <rFont val="Tahoma"/>
            <family val="2"/>
          </rPr>
          <t>nebo ippon
sanbon</t>
        </r>
      </text>
    </comment>
    <comment ref="Y16" authorId="0">
      <text>
        <r>
          <rPr>
            <sz val="9"/>
            <rFont val="Tahoma"/>
            <family val="2"/>
          </rPr>
          <t>nebo ippon
sanbon</t>
        </r>
      </text>
    </comment>
    <comment ref="AG16" authorId="0">
      <text>
        <r>
          <rPr>
            <sz val="9"/>
            <rFont val="Tahoma"/>
            <family val="2"/>
          </rPr>
          <t>nebo ippon
sanbon</t>
        </r>
      </text>
    </comment>
    <comment ref="AJ16" authorId="0">
      <text>
        <r>
          <rPr>
            <sz val="9"/>
            <rFont val="Tahoma"/>
            <family val="2"/>
          </rPr>
          <t>nebo ippon
sanbon</t>
        </r>
      </text>
    </comment>
    <comment ref="AR16" authorId="0">
      <text>
        <r>
          <rPr>
            <sz val="9"/>
            <rFont val="Tahoma"/>
            <family val="2"/>
          </rPr>
          <t>nebo ippon
sanbon</t>
        </r>
      </text>
    </comment>
    <comment ref="AU16" authorId="0">
      <text>
        <r>
          <rPr>
            <sz val="9"/>
            <rFont val="Tahoma"/>
            <family val="2"/>
          </rPr>
          <t>nebo ippon
sanbon</t>
        </r>
      </text>
    </comment>
  </commentList>
</comments>
</file>

<file path=xl/comments16.xml><?xml version="1.0" encoding="utf-8"?>
<comments xmlns="http://schemas.openxmlformats.org/spreadsheetml/2006/main">
  <authors>
    <author>Uzivatel</author>
  </authors>
  <commentList>
    <comment ref="K16" authorId="0">
      <text>
        <r>
          <rPr>
            <sz val="9"/>
            <rFont val="Tahoma"/>
            <family val="2"/>
          </rPr>
          <t>nebo ippon
sanbon</t>
        </r>
      </text>
    </comment>
    <comment ref="N16" authorId="0">
      <text>
        <r>
          <rPr>
            <sz val="9"/>
            <rFont val="Tahoma"/>
            <family val="2"/>
          </rPr>
          <t>nebo ippon
sanbon</t>
        </r>
      </text>
    </comment>
    <comment ref="V16" authorId="0">
      <text>
        <r>
          <rPr>
            <sz val="9"/>
            <rFont val="Tahoma"/>
            <family val="2"/>
          </rPr>
          <t>nebo ippon
sanbon</t>
        </r>
      </text>
    </comment>
    <comment ref="Y16" authorId="0">
      <text>
        <r>
          <rPr>
            <sz val="9"/>
            <rFont val="Tahoma"/>
            <family val="2"/>
          </rPr>
          <t>nebo ippon
sanbon</t>
        </r>
      </text>
    </comment>
    <comment ref="AG16" authorId="0">
      <text>
        <r>
          <rPr>
            <sz val="9"/>
            <rFont val="Tahoma"/>
            <family val="2"/>
          </rPr>
          <t>nebo ippon
sanbon</t>
        </r>
      </text>
    </comment>
    <comment ref="AJ16" authorId="0">
      <text>
        <r>
          <rPr>
            <sz val="9"/>
            <rFont val="Tahoma"/>
            <family val="2"/>
          </rPr>
          <t>nebo ippon
sanbon</t>
        </r>
      </text>
    </comment>
    <comment ref="AR16" authorId="0">
      <text>
        <r>
          <rPr>
            <sz val="9"/>
            <rFont val="Tahoma"/>
            <family val="2"/>
          </rPr>
          <t>nebo ippon
sanbon</t>
        </r>
      </text>
    </comment>
    <comment ref="AU16" authorId="0">
      <text>
        <r>
          <rPr>
            <sz val="9"/>
            <rFont val="Tahoma"/>
            <family val="2"/>
          </rPr>
          <t>nebo ippon
sanbon</t>
        </r>
      </text>
    </comment>
  </commentList>
</comments>
</file>

<file path=xl/comments2.xml><?xml version="1.0" encoding="utf-8"?>
<comments xmlns="http://schemas.openxmlformats.org/spreadsheetml/2006/main">
  <authors>
    <author>Uzivatel</author>
  </authors>
  <commentList>
    <comment ref="K16" authorId="0">
      <text>
        <r>
          <rPr>
            <sz val="9"/>
            <rFont val="Tahoma"/>
            <family val="2"/>
          </rPr>
          <t>nebo ippon
sanbon</t>
        </r>
      </text>
    </comment>
    <comment ref="N16" authorId="0">
      <text>
        <r>
          <rPr>
            <sz val="9"/>
            <rFont val="Tahoma"/>
            <family val="2"/>
          </rPr>
          <t>nebo ippon
sanbon</t>
        </r>
      </text>
    </comment>
    <comment ref="V16" authorId="0">
      <text>
        <r>
          <rPr>
            <sz val="9"/>
            <rFont val="Tahoma"/>
            <family val="2"/>
          </rPr>
          <t>nebo ippon
sanbon</t>
        </r>
      </text>
    </comment>
    <comment ref="Y16" authorId="0">
      <text>
        <r>
          <rPr>
            <sz val="9"/>
            <rFont val="Tahoma"/>
            <family val="2"/>
          </rPr>
          <t>nebo ippon
sanbon</t>
        </r>
      </text>
    </comment>
    <comment ref="AG16" authorId="0">
      <text>
        <r>
          <rPr>
            <sz val="9"/>
            <rFont val="Tahoma"/>
            <family val="2"/>
          </rPr>
          <t>nebo ippon
sanbon</t>
        </r>
      </text>
    </comment>
    <comment ref="AJ16" authorId="0">
      <text>
        <r>
          <rPr>
            <sz val="9"/>
            <rFont val="Tahoma"/>
            <family val="2"/>
          </rPr>
          <t>nebo ippon
sanbon</t>
        </r>
      </text>
    </comment>
    <comment ref="AR16" authorId="0">
      <text>
        <r>
          <rPr>
            <sz val="9"/>
            <rFont val="Tahoma"/>
            <family val="2"/>
          </rPr>
          <t>nebo ippon
sanbon</t>
        </r>
      </text>
    </comment>
    <comment ref="AU16" authorId="0">
      <text>
        <r>
          <rPr>
            <sz val="9"/>
            <rFont val="Tahoma"/>
            <family val="2"/>
          </rPr>
          <t>nebo ippon
sanbon</t>
        </r>
      </text>
    </comment>
  </commentList>
</comments>
</file>

<file path=xl/comments20.xml><?xml version="1.0" encoding="utf-8"?>
<comments xmlns="http://schemas.openxmlformats.org/spreadsheetml/2006/main">
  <authors>
    <author>Uzivatel</author>
  </authors>
  <commentList>
    <comment ref="K16" authorId="0">
      <text>
        <r>
          <rPr>
            <sz val="9"/>
            <rFont val="Tahoma"/>
            <family val="2"/>
          </rPr>
          <t>nebo ippon
sanbon</t>
        </r>
      </text>
    </comment>
    <comment ref="N16" authorId="0">
      <text>
        <r>
          <rPr>
            <sz val="9"/>
            <rFont val="Tahoma"/>
            <family val="2"/>
          </rPr>
          <t>nebo ippon
sanbon</t>
        </r>
      </text>
    </comment>
    <comment ref="V16" authorId="0">
      <text>
        <r>
          <rPr>
            <sz val="9"/>
            <rFont val="Tahoma"/>
            <family val="2"/>
          </rPr>
          <t>nebo ippon
sanbon</t>
        </r>
      </text>
    </comment>
    <comment ref="Y16" authorId="0">
      <text>
        <r>
          <rPr>
            <sz val="9"/>
            <rFont val="Tahoma"/>
            <family val="2"/>
          </rPr>
          <t>nebo ippon
sanbon</t>
        </r>
      </text>
    </comment>
    <comment ref="AG16" authorId="0">
      <text>
        <r>
          <rPr>
            <sz val="9"/>
            <rFont val="Tahoma"/>
            <family val="2"/>
          </rPr>
          <t>nebo ippon
sanbon</t>
        </r>
      </text>
    </comment>
    <comment ref="AJ16" authorId="0">
      <text>
        <r>
          <rPr>
            <sz val="9"/>
            <rFont val="Tahoma"/>
            <family val="2"/>
          </rPr>
          <t>nebo ippon
sanbon</t>
        </r>
      </text>
    </comment>
    <comment ref="AR16" authorId="0">
      <text>
        <r>
          <rPr>
            <sz val="9"/>
            <rFont val="Tahoma"/>
            <family val="2"/>
          </rPr>
          <t>nebo ippon
sanbon</t>
        </r>
      </text>
    </comment>
    <comment ref="AU16" authorId="0">
      <text>
        <r>
          <rPr>
            <sz val="9"/>
            <rFont val="Tahoma"/>
            <family val="2"/>
          </rPr>
          <t>nebo ippon
sanbon</t>
        </r>
      </text>
    </comment>
  </commentList>
</comments>
</file>

<file path=xl/comments21.xml><?xml version="1.0" encoding="utf-8"?>
<comments xmlns="http://schemas.openxmlformats.org/spreadsheetml/2006/main">
  <authors>
    <author>Uzivatel</author>
  </authors>
  <commentList>
    <comment ref="K16" authorId="0">
      <text>
        <r>
          <rPr>
            <sz val="9"/>
            <rFont val="Tahoma"/>
            <family val="2"/>
          </rPr>
          <t>nebo ippon
sanbon</t>
        </r>
      </text>
    </comment>
    <comment ref="N16" authorId="0">
      <text>
        <r>
          <rPr>
            <sz val="9"/>
            <rFont val="Tahoma"/>
            <family val="2"/>
          </rPr>
          <t>nebo ippon
sanbon</t>
        </r>
      </text>
    </comment>
    <comment ref="V16" authorId="0">
      <text>
        <r>
          <rPr>
            <sz val="9"/>
            <rFont val="Tahoma"/>
            <family val="2"/>
          </rPr>
          <t>nebo ippon
sanbon</t>
        </r>
      </text>
    </comment>
    <comment ref="Y16" authorId="0">
      <text>
        <r>
          <rPr>
            <sz val="9"/>
            <rFont val="Tahoma"/>
            <family val="2"/>
          </rPr>
          <t>nebo ippon
sanbon</t>
        </r>
      </text>
    </comment>
    <comment ref="AG16" authorId="0">
      <text>
        <r>
          <rPr>
            <sz val="9"/>
            <rFont val="Tahoma"/>
            <family val="2"/>
          </rPr>
          <t>nebo ippon
sanbon</t>
        </r>
      </text>
    </comment>
    <comment ref="AJ16" authorId="0">
      <text>
        <r>
          <rPr>
            <sz val="9"/>
            <rFont val="Tahoma"/>
            <family val="2"/>
          </rPr>
          <t>nebo ippon
sanbon</t>
        </r>
      </text>
    </comment>
    <comment ref="AR16" authorId="0">
      <text>
        <r>
          <rPr>
            <sz val="9"/>
            <rFont val="Tahoma"/>
            <family val="2"/>
          </rPr>
          <t>nebo ippon
sanbon</t>
        </r>
      </text>
    </comment>
    <comment ref="AU16" authorId="0">
      <text>
        <r>
          <rPr>
            <sz val="9"/>
            <rFont val="Tahoma"/>
            <family val="2"/>
          </rPr>
          <t>nebo ippon
sanbon</t>
        </r>
      </text>
    </comment>
  </commentList>
</comments>
</file>

<file path=xl/comments3.xml><?xml version="1.0" encoding="utf-8"?>
<comments xmlns="http://schemas.openxmlformats.org/spreadsheetml/2006/main">
  <authors>
    <author>Uzivatel</author>
  </authors>
  <commentList>
    <comment ref="K16" authorId="0">
      <text>
        <r>
          <rPr>
            <sz val="9"/>
            <rFont val="Tahoma"/>
            <family val="2"/>
          </rPr>
          <t>nebo ippon
sanbon</t>
        </r>
      </text>
    </comment>
    <comment ref="N16" authorId="0">
      <text>
        <r>
          <rPr>
            <sz val="9"/>
            <rFont val="Tahoma"/>
            <family val="2"/>
          </rPr>
          <t>nebo ippon
sanbon</t>
        </r>
      </text>
    </comment>
    <comment ref="V16" authorId="0">
      <text>
        <r>
          <rPr>
            <sz val="9"/>
            <rFont val="Tahoma"/>
            <family val="2"/>
          </rPr>
          <t>nebo ippon
sanbon</t>
        </r>
      </text>
    </comment>
    <comment ref="Y16" authorId="0">
      <text>
        <r>
          <rPr>
            <sz val="9"/>
            <rFont val="Tahoma"/>
            <family val="2"/>
          </rPr>
          <t>nebo ippon
sanbon</t>
        </r>
      </text>
    </comment>
    <comment ref="AG16" authorId="0">
      <text>
        <r>
          <rPr>
            <sz val="9"/>
            <rFont val="Tahoma"/>
            <family val="2"/>
          </rPr>
          <t>nebo ippon
sanbon</t>
        </r>
      </text>
    </comment>
    <comment ref="AJ16" authorId="0">
      <text>
        <r>
          <rPr>
            <sz val="9"/>
            <rFont val="Tahoma"/>
            <family val="2"/>
          </rPr>
          <t>nebo ippon
sanbon</t>
        </r>
      </text>
    </comment>
    <comment ref="AR16" authorId="0">
      <text>
        <r>
          <rPr>
            <sz val="9"/>
            <rFont val="Tahoma"/>
            <family val="2"/>
          </rPr>
          <t>nebo ippon
sanbon</t>
        </r>
      </text>
    </comment>
    <comment ref="AU16" authorId="0">
      <text>
        <r>
          <rPr>
            <sz val="9"/>
            <rFont val="Tahoma"/>
            <family val="2"/>
          </rPr>
          <t>nebo ippon
sanbon</t>
        </r>
      </text>
    </comment>
  </commentList>
</comments>
</file>

<file path=xl/comments4.xml><?xml version="1.0" encoding="utf-8"?>
<comments xmlns="http://schemas.openxmlformats.org/spreadsheetml/2006/main">
  <authors>
    <author>Uzivatel</author>
  </authors>
  <commentList>
    <comment ref="K16" authorId="0">
      <text>
        <r>
          <rPr>
            <sz val="9"/>
            <rFont val="Tahoma"/>
            <family val="2"/>
          </rPr>
          <t>nebo ippon
sanbon</t>
        </r>
      </text>
    </comment>
    <comment ref="N16" authorId="0">
      <text>
        <r>
          <rPr>
            <sz val="9"/>
            <rFont val="Tahoma"/>
            <family val="2"/>
          </rPr>
          <t>nebo ippon
sanbon</t>
        </r>
      </text>
    </comment>
    <comment ref="V16" authorId="0">
      <text>
        <r>
          <rPr>
            <sz val="9"/>
            <rFont val="Tahoma"/>
            <family val="2"/>
          </rPr>
          <t>nebo ippon
sanbon</t>
        </r>
      </text>
    </comment>
    <comment ref="Y16" authorId="0">
      <text>
        <r>
          <rPr>
            <sz val="9"/>
            <rFont val="Tahoma"/>
            <family val="2"/>
          </rPr>
          <t>nebo ippon
sanbon</t>
        </r>
      </text>
    </comment>
    <comment ref="AG16" authorId="0">
      <text>
        <r>
          <rPr>
            <sz val="9"/>
            <rFont val="Tahoma"/>
            <family val="2"/>
          </rPr>
          <t>nebo ippon
sanbon</t>
        </r>
      </text>
    </comment>
    <comment ref="AJ16" authorId="0">
      <text>
        <r>
          <rPr>
            <sz val="9"/>
            <rFont val="Tahoma"/>
            <family val="2"/>
          </rPr>
          <t>nebo ippon
sanbon</t>
        </r>
      </text>
    </comment>
    <comment ref="AR16" authorId="0">
      <text>
        <r>
          <rPr>
            <sz val="9"/>
            <rFont val="Tahoma"/>
            <family val="2"/>
          </rPr>
          <t>nebo ippon
sanbon</t>
        </r>
      </text>
    </comment>
    <comment ref="AU16" authorId="0">
      <text>
        <r>
          <rPr>
            <sz val="9"/>
            <rFont val="Tahoma"/>
            <family val="2"/>
          </rPr>
          <t>nebo ippon
sanbon</t>
        </r>
      </text>
    </comment>
  </commentList>
</comments>
</file>

<file path=xl/comments5.xml><?xml version="1.0" encoding="utf-8"?>
<comments xmlns="http://schemas.openxmlformats.org/spreadsheetml/2006/main">
  <authors>
    <author>Uzivatel</author>
  </authors>
  <commentList>
    <comment ref="K16" authorId="0">
      <text>
        <r>
          <rPr>
            <sz val="9"/>
            <rFont val="Tahoma"/>
            <family val="2"/>
          </rPr>
          <t>nebo ippon
sanbon</t>
        </r>
      </text>
    </comment>
    <comment ref="N16" authorId="0">
      <text>
        <r>
          <rPr>
            <sz val="9"/>
            <rFont val="Tahoma"/>
            <family val="2"/>
          </rPr>
          <t>nebo ippon
sanbon</t>
        </r>
      </text>
    </comment>
    <comment ref="V16" authorId="0">
      <text>
        <r>
          <rPr>
            <sz val="9"/>
            <rFont val="Tahoma"/>
            <family val="2"/>
          </rPr>
          <t>nebo ippon
sanbon</t>
        </r>
      </text>
    </comment>
    <comment ref="Y16" authorId="0">
      <text>
        <r>
          <rPr>
            <sz val="9"/>
            <rFont val="Tahoma"/>
            <family val="2"/>
          </rPr>
          <t>nebo ippon
sanbon</t>
        </r>
      </text>
    </comment>
    <comment ref="AG16" authorId="0">
      <text>
        <r>
          <rPr>
            <sz val="9"/>
            <rFont val="Tahoma"/>
            <family val="2"/>
          </rPr>
          <t>nebo ippon
sanbon</t>
        </r>
      </text>
    </comment>
    <comment ref="AJ16" authorId="0">
      <text>
        <r>
          <rPr>
            <sz val="9"/>
            <rFont val="Tahoma"/>
            <family val="2"/>
          </rPr>
          <t>nebo ippon
sanbon</t>
        </r>
      </text>
    </comment>
    <comment ref="AR16" authorId="0">
      <text>
        <r>
          <rPr>
            <sz val="9"/>
            <rFont val="Tahoma"/>
            <family val="2"/>
          </rPr>
          <t>nebo ippon
sanbon</t>
        </r>
      </text>
    </comment>
    <comment ref="AU16" authorId="0">
      <text>
        <r>
          <rPr>
            <sz val="9"/>
            <rFont val="Tahoma"/>
            <family val="2"/>
          </rPr>
          <t>nebo ippon
sanbon</t>
        </r>
      </text>
    </comment>
  </commentList>
</comments>
</file>

<file path=xl/comments6.xml><?xml version="1.0" encoding="utf-8"?>
<comments xmlns="http://schemas.openxmlformats.org/spreadsheetml/2006/main">
  <authors>
    <author>Uzivatel</author>
  </authors>
  <commentList>
    <comment ref="K16" authorId="0">
      <text>
        <r>
          <rPr>
            <sz val="9"/>
            <rFont val="Tahoma"/>
            <family val="2"/>
          </rPr>
          <t>nebo ippon
sanbon</t>
        </r>
      </text>
    </comment>
    <comment ref="V16" authorId="0">
      <text>
        <r>
          <rPr>
            <sz val="9"/>
            <rFont val="Tahoma"/>
            <family val="2"/>
          </rPr>
          <t>nebo ippon
sanbon</t>
        </r>
      </text>
    </comment>
    <comment ref="AG16" authorId="0">
      <text>
        <r>
          <rPr>
            <sz val="9"/>
            <rFont val="Tahoma"/>
            <family val="2"/>
          </rPr>
          <t>nebo ippon
sanbon</t>
        </r>
      </text>
    </comment>
    <comment ref="AJ16" authorId="0">
      <text>
        <r>
          <rPr>
            <sz val="9"/>
            <rFont val="Tahoma"/>
            <family val="2"/>
          </rPr>
          <t>nebo ippon
sanbon</t>
        </r>
      </text>
    </comment>
    <comment ref="AR16" authorId="0">
      <text>
        <r>
          <rPr>
            <sz val="9"/>
            <rFont val="Tahoma"/>
            <family val="2"/>
          </rPr>
          <t>nebo ippon
sanbon</t>
        </r>
      </text>
    </comment>
    <comment ref="AU16" authorId="0">
      <text>
        <r>
          <rPr>
            <sz val="9"/>
            <rFont val="Tahoma"/>
            <family val="2"/>
          </rPr>
          <t>nebo ippon
sanbon</t>
        </r>
      </text>
    </comment>
    <comment ref="Y16" authorId="0">
      <text>
        <r>
          <rPr>
            <sz val="9"/>
            <rFont val="Tahoma"/>
            <family val="2"/>
          </rPr>
          <t>nebo ippon
sanbon</t>
        </r>
      </text>
    </comment>
    <comment ref="N16" authorId="0">
      <text>
        <r>
          <rPr>
            <sz val="9"/>
            <rFont val="Tahoma"/>
            <family val="2"/>
          </rPr>
          <t>nebo ippon
sanbon</t>
        </r>
      </text>
    </comment>
  </commentList>
</comments>
</file>

<file path=xl/comments7.xml><?xml version="1.0" encoding="utf-8"?>
<comments xmlns="http://schemas.openxmlformats.org/spreadsheetml/2006/main">
  <authors>
    <author>Uzivatel</author>
  </authors>
  <commentList>
    <comment ref="K16" authorId="0">
      <text>
        <r>
          <rPr>
            <sz val="9"/>
            <rFont val="Tahoma"/>
            <family val="2"/>
          </rPr>
          <t>nebo ippon
sanbon</t>
        </r>
      </text>
    </comment>
    <comment ref="N16" authorId="0">
      <text>
        <r>
          <rPr>
            <sz val="9"/>
            <rFont val="Tahoma"/>
            <family val="2"/>
          </rPr>
          <t>nebo ippon
sanbon</t>
        </r>
      </text>
    </comment>
    <comment ref="V16" authorId="0">
      <text>
        <r>
          <rPr>
            <sz val="9"/>
            <rFont val="Tahoma"/>
            <family val="2"/>
          </rPr>
          <t>nebo ippon
sanbon</t>
        </r>
      </text>
    </comment>
    <comment ref="Y16" authorId="0">
      <text>
        <r>
          <rPr>
            <sz val="9"/>
            <rFont val="Tahoma"/>
            <family val="2"/>
          </rPr>
          <t>nebo ippon
sanbon</t>
        </r>
      </text>
    </comment>
    <comment ref="AG16" authorId="0">
      <text>
        <r>
          <rPr>
            <sz val="9"/>
            <rFont val="Tahoma"/>
            <family val="2"/>
          </rPr>
          <t>nebo ippon
sanbon</t>
        </r>
      </text>
    </comment>
    <comment ref="AJ16" authorId="0">
      <text>
        <r>
          <rPr>
            <sz val="9"/>
            <rFont val="Tahoma"/>
            <family val="2"/>
          </rPr>
          <t>nebo ippon
sanbon</t>
        </r>
      </text>
    </comment>
    <comment ref="AR16" authorId="0">
      <text>
        <r>
          <rPr>
            <sz val="9"/>
            <rFont val="Tahoma"/>
            <family val="2"/>
          </rPr>
          <t>nebo ippon
sanbon</t>
        </r>
      </text>
    </comment>
    <comment ref="AU16" authorId="0">
      <text>
        <r>
          <rPr>
            <sz val="9"/>
            <rFont val="Tahoma"/>
            <family val="2"/>
          </rPr>
          <t>nebo ippon
sanbon</t>
        </r>
      </text>
    </comment>
  </commentList>
</comments>
</file>

<file path=xl/comments8.xml><?xml version="1.0" encoding="utf-8"?>
<comments xmlns="http://schemas.openxmlformats.org/spreadsheetml/2006/main">
  <authors>
    <author>Uzivatel</author>
  </authors>
  <commentList>
    <comment ref="K16" authorId="0">
      <text>
        <r>
          <rPr>
            <sz val="9"/>
            <rFont val="Tahoma"/>
            <family val="2"/>
          </rPr>
          <t>nebo ippon
sanbon</t>
        </r>
      </text>
    </comment>
    <comment ref="N16" authorId="0">
      <text>
        <r>
          <rPr>
            <sz val="9"/>
            <rFont val="Tahoma"/>
            <family val="2"/>
          </rPr>
          <t>nebo ippon
sanbon</t>
        </r>
      </text>
    </comment>
    <comment ref="V16" authorId="0">
      <text>
        <r>
          <rPr>
            <sz val="9"/>
            <rFont val="Tahoma"/>
            <family val="2"/>
          </rPr>
          <t>nebo ippon
sanbon</t>
        </r>
      </text>
    </comment>
    <comment ref="Y16" authorId="0">
      <text>
        <r>
          <rPr>
            <sz val="9"/>
            <rFont val="Tahoma"/>
            <family val="2"/>
          </rPr>
          <t>nebo ippon
sanbon</t>
        </r>
      </text>
    </comment>
    <comment ref="AG16" authorId="0">
      <text>
        <r>
          <rPr>
            <sz val="9"/>
            <rFont val="Tahoma"/>
            <family val="2"/>
          </rPr>
          <t>nebo ippon
sanbon</t>
        </r>
      </text>
    </comment>
    <comment ref="AJ16" authorId="0">
      <text>
        <r>
          <rPr>
            <sz val="9"/>
            <rFont val="Tahoma"/>
            <family val="2"/>
          </rPr>
          <t>nebo ippon
sanbon</t>
        </r>
      </text>
    </comment>
    <comment ref="AR16" authorId="0">
      <text>
        <r>
          <rPr>
            <sz val="9"/>
            <rFont val="Tahoma"/>
            <family val="2"/>
          </rPr>
          <t>nebo ippon
sanbon</t>
        </r>
      </text>
    </comment>
    <comment ref="AU16" authorId="0">
      <text>
        <r>
          <rPr>
            <sz val="9"/>
            <rFont val="Tahoma"/>
            <family val="2"/>
          </rPr>
          <t>nebo ippon
sanbon</t>
        </r>
      </text>
    </comment>
  </commentList>
</comments>
</file>

<file path=xl/comments9.xml><?xml version="1.0" encoding="utf-8"?>
<comments xmlns="http://schemas.openxmlformats.org/spreadsheetml/2006/main">
  <authors>
    <author>Uzivatel</author>
  </authors>
  <commentList>
    <comment ref="K16" authorId="0">
      <text>
        <r>
          <rPr>
            <sz val="9"/>
            <rFont val="Tahoma"/>
            <family val="2"/>
          </rPr>
          <t>nebo ippon
sanbon</t>
        </r>
      </text>
    </comment>
    <comment ref="N16" authorId="0">
      <text>
        <r>
          <rPr>
            <sz val="9"/>
            <rFont val="Tahoma"/>
            <family val="2"/>
          </rPr>
          <t xml:space="preserve">nebo ippon
</t>
        </r>
      </text>
    </comment>
    <comment ref="V16" authorId="0">
      <text>
        <r>
          <rPr>
            <sz val="9"/>
            <rFont val="Tahoma"/>
            <family val="2"/>
          </rPr>
          <t>nebo ippon
sanbon</t>
        </r>
      </text>
    </comment>
    <comment ref="Y16" authorId="0">
      <text>
        <r>
          <rPr>
            <sz val="9"/>
            <rFont val="Tahoma"/>
            <family val="2"/>
          </rPr>
          <t>nebo ippon
sanbon</t>
        </r>
      </text>
    </comment>
    <comment ref="AG16" authorId="0">
      <text>
        <r>
          <rPr>
            <sz val="9"/>
            <rFont val="Tahoma"/>
            <family val="2"/>
          </rPr>
          <t>nebo ippon
sanbon</t>
        </r>
      </text>
    </comment>
    <comment ref="AJ16" authorId="0">
      <text>
        <r>
          <rPr>
            <sz val="9"/>
            <rFont val="Tahoma"/>
            <family val="2"/>
          </rPr>
          <t>nebo ippon
sanbon</t>
        </r>
      </text>
    </comment>
    <comment ref="AR16" authorId="0">
      <text>
        <r>
          <rPr>
            <sz val="9"/>
            <rFont val="Tahoma"/>
            <family val="2"/>
          </rPr>
          <t>nebo ippon
sanbon</t>
        </r>
      </text>
    </comment>
    <comment ref="AU16" authorId="0">
      <text>
        <r>
          <rPr>
            <sz val="9"/>
            <rFont val="Tahoma"/>
            <family val="2"/>
          </rPr>
          <t>nebo ippon
sanbon</t>
        </r>
      </text>
    </comment>
  </commentList>
</comments>
</file>

<file path=xl/sharedStrings.xml><?xml version="1.0" encoding="utf-8"?>
<sst xmlns="http://schemas.openxmlformats.org/spreadsheetml/2006/main" count="2855" uniqueCount="204">
  <si>
    <t>STV</t>
  </si>
  <si>
    <t>pořadí</t>
  </si>
  <si>
    <t>počet umístění  v kata (včetně teamu)</t>
  </si>
  <si>
    <t>Body za kata celkem</t>
  </si>
  <si>
    <t>počet umístění  v kumite (včetně teamu)</t>
  </si>
  <si>
    <t>Body za kumite celkem</t>
  </si>
  <si>
    <t>Bodový součet</t>
  </si>
  <si>
    <t>kata</t>
  </si>
  <si>
    <t>kumite</t>
  </si>
  <si>
    <t>solo</t>
  </si>
  <si>
    <t>team</t>
  </si>
  <si>
    <t>open</t>
  </si>
  <si>
    <t>typ</t>
  </si>
  <si>
    <t>poř.</t>
  </si>
  <si>
    <t>soutěž</t>
  </si>
  <si>
    <t>M</t>
  </si>
  <si>
    <t>Np</t>
  </si>
  <si>
    <t>Os</t>
  </si>
  <si>
    <t>body</t>
  </si>
  <si>
    <t>7 kyu</t>
  </si>
  <si>
    <t xml:space="preserve">Bodovaných umístění </t>
  </si>
  <si>
    <t>umístění kata</t>
  </si>
  <si>
    <t>umístění kumite</t>
  </si>
  <si>
    <t>počet obsolvovaných závodů</t>
  </si>
  <si>
    <t>8 kyu</t>
  </si>
  <si>
    <t>Jakubů Veronika</t>
  </si>
  <si>
    <t>Lojdová Anna</t>
  </si>
  <si>
    <t>6 kyu</t>
  </si>
  <si>
    <t>MS,ME,mezinárodní soutěž</t>
  </si>
  <si>
    <t>1.místo 50 bodů - 2.místo 45 bodů - 3.místo  40 bodů - 4.místo 35 bodů - 5.místo 30 body</t>
  </si>
  <si>
    <t>KB,KP,LM,ostatní</t>
  </si>
  <si>
    <t>Boguský Miroslav</t>
  </si>
  <si>
    <t>3 Dan</t>
  </si>
  <si>
    <t>Galla Michal</t>
  </si>
  <si>
    <t>3 kyu</t>
  </si>
  <si>
    <t>1 Dan</t>
  </si>
  <si>
    <t>Nosál Jiří</t>
  </si>
  <si>
    <t>jméno</t>
  </si>
  <si>
    <t>zlato</t>
  </si>
  <si>
    <t>stříbro</t>
  </si>
  <si>
    <t>bronz</t>
  </si>
  <si>
    <t>účast</t>
  </si>
  <si>
    <t>závodů</t>
  </si>
  <si>
    <t>Boči Lukáš</t>
  </si>
  <si>
    <t>Bazoni Matyáš</t>
  </si>
  <si>
    <t>Bazoni Patrik</t>
  </si>
  <si>
    <t>celkem klub</t>
  </si>
  <si>
    <t>pořadí kata</t>
  </si>
  <si>
    <t>pořadí kumite</t>
  </si>
  <si>
    <t xml:space="preserve">jméno </t>
  </si>
  <si>
    <t xml:space="preserve"> celkem</t>
  </si>
  <si>
    <t>medilí</t>
  </si>
  <si>
    <t>2 Dan</t>
  </si>
  <si>
    <t>Vašíčková Kristýna</t>
  </si>
  <si>
    <t>Lugertová Štěpánka</t>
  </si>
  <si>
    <t>Lugert Václav</t>
  </si>
  <si>
    <t xml:space="preserve">Počet umístění </t>
  </si>
  <si>
    <t xml:space="preserve">1.místo 30 bodů - 2.místo 25 bodů - 3.místo 20 bodů </t>
  </si>
  <si>
    <t xml:space="preserve">1.místo 15 bodů - 2.místo 10 bodů - 3.místo 6 bodů </t>
  </si>
  <si>
    <t>,</t>
  </si>
  <si>
    <t>Aubrechtová Apolenka</t>
  </si>
  <si>
    <t>NR</t>
  </si>
  <si>
    <t>Cho</t>
  </si>
  <si>
    <t>Budajová Michaela</t>
  </si>
  <si>
    <t>HS</t>
  </si>
  <si>
    <t>Cink Martin</t>
  </si>
  <si>
    <t>Endršt Jiří</t>
  </si>
  <si>
    <t>Fischer Kryštof</t>
  </si>
  <si>
    <t>Horák Jakub</t>
  </si>
  <si>
    <t>Horák Jan</t>
  </si>
  <si>
    <t>Hubka Filip</t>
  </si>
  <si>
    <t>Kastl David</t>
  </si>
  <si>
    <t>Kastl Lukáš</t>
  </si>
  <si>
    <t>Kerbelová Barbora</t>
  </si>
  <si>
    <t>Kunc Lukáš</t>
  </si>
  <si>
    <t>Lugetr Václav</t>
  </si>
  <si>
    <t>Musil Matouš</t>
  </si>
  <si>
    <t>Musil Šimon</t>
  </si>
  <si>
    <t>Onufer Vojtěch</t>
  </si>
  <si>
    <t>Pekuniak Daniel</t>
  </si>
  <si>
    <t>Pekuniak David</t>
  </si>
  <si>
    <t>Pokorná Eliška</t>
  </si>
  <si>
    <t>Vašíčková Krystýna</t>
  </si>
  <si>
    <t>Vrba Jiří</t>
  </si>
  <si>
    <t xml:space="preserve">Budajová Michaela </t>
  </si>
  <si>
    <t xml:space="preserve">Aubrechtová Apolenka </t>
  </si>
  <si>
    <t xml:space="preserve">Bazoni Patrik </t>
  </si>
  <si>
    <t xml:space="preserve">Boguský Miroslav </t>
  </si>
  <si>
    <t xml:space="preserve">Cink Martin </t>
  </si>
  <si>
    <t xml:space="preserve">Endršt Jiří </t>
  </si>
  <si>
    <t xml:space="preserve">Fischer Kryštof </t>
  </si>
  <si>
    <t xml:space="preserve">Galla Michal </t>
  </si>
  <si>
    <t xml:space="preserve">Horák Jakub </t>
  </si>
  <si>
    <t xml:space="preserve">Horák Jan </t>
  </si>
  <si>
    <t xml:space="preserve">Hubka Filip </t>
  </si>
  <si>
    <t xml:space="preserve">Jakubů Veronika </t>
  </si>
  <si>
    <t xml:space="preserve">Kastl David </t>
  </si>
  <si>
    <t xml:space="preserve">Kastl Lukáš </t>
  </si>
  <si>
    <t xml:space="preserve">Kerbelová Barbora </t>
  </si>
  <si>
    <t xml:space="preserve">Kunc Lukáš </t>
  </si>
  <si>
    <t xml:space="preserve">Lojdová Anna </t>
  </si>
  <si>
    <t xml:space="preserve">Lugertová Štěpánka </t>
  </si>
  <si>
    <t xml:space="preserve">Lugetr Václav </t>
  </si>
  <si>
    <t xml:space="preserve">Musil Matouš </t>
  </si>
  <si>
    <t xml:space="preserve">Onufer Vojtěch </t>
  </si>
  <si>
    <t xml:space="preserve">Musil Šimon </t>
  </si>
  <si>
    <t xml:space="preserve">Pekuniak Daniel </t>
  </si>
  <si>
    <t xml:space="preserve">Pekuniak David </t>
  </si>
  <si>
    <t xml:space="preserve">Pokorná Eliška </t>
  </si>
  <si>
    <t xml:space="preserve">Vašíčková Krystýna </t>
  </si>
  <si>
    <t xml:space="preserve">Vrba Jiří </t>
  </si>
  <si>
    <t>Štecová kateřina</t>
  </si>
  <si>
    <t>Štecová Kateřina</t>
  </si>
  <si>
    <t xml:space="preserve">Jílek Lukáš </t>
  </si>
  <si>
    <t>Ostr</t>
  </si>
  <si>
    <t>Soukopová Natálie</t>
  </si>
  <si>
    <t>Vaňhová Milada</t>
  </si>
  <si>
    <t>Pocklanová Denisa</t>
  </si>
  <si>
    <t>7.kyu</t>
  </si>
  <si>
    <t>Hs</t>
  </si>
  <si>
    <t>MČR,NP,GP,CZ Open,Bohemia open</t>
  </si>
  <si>
    <t>Procházka Tomáš</t>
  </si>
  <si>
    <t>MS,ME,zahraniční soutěž</t>
  </si>
  <si>
    <t>os</t>
  </si>
  <si>
    <t>14.2 - VC Horního Slavkova</t>
  </si>
  <si>
    <t>mčr</t>
  </si>
  <si>
    <t>26.3 - mmčr CAOKK Sokolov</t>
  </si>
  <si>
    <t>Endršt Lukáš</t>
  </si>
  <si>
    <t>Štec Michal</t>
  </si>
  <si>
    <t>5 kyu</t>
  </si>
  <si>
    <t>2 kyu</t>
  </si>
  <si>
    <r>
      <t xml:space="preserve">Mezzeiová Pavla </t>
    </r>
    <r>
      <rPr>
        <b/>
        <sz val="10"/>
        <rFont val="Arial"/>
        <family val="2"/>
      </rPr>
      <t xml:space="preserve"> </t>
    </r>
  </si>
  <si>
    <t xml:space="preserve">Tekely Zuzana  </t>
  </si>
  <si>
    <t>Mezzeiová Pavla</t>
  </si>
  <si>
    <t>Tekely Zuzana</t>
  </si>
  <si>
    <t>Duřtová Karolína</t>
  </si>
  <si>
    <t>Kadeřábková Eva</t>
  </si>
  <si>
    <t>Veselá Daniela</t>
  </si>
  <si>
    <t>Novák Antonín</t>
  </si>
  <si>
    <t>Vrbová Veronika</t>
  </si>
  <si>
    <t>Šnajdr</t>
  </si>
  <si>
    <t>Schmidt Richard</t>
  </si>
  <si>
    <t>ME</t>
  </si>
  <si>
    <t>Kubíček Daniel</t>
  </si>
  <si>
    <t>Tetera David</t>
  </si>
  <si>
    <t>Jílek Lukáš</t>
  </si>
  <si>
    <t xml:space="preserve">  </t>
  </si>
  <si>
    <t>Schmid Richard</t>
  </si>
  <si>
    <t xml:space="preserve">Tekely Zuzana </t>
  </si>
  <si>
    <t xml:space="preserve">Mezzeiová Pavla </t>
  </si>
  <si>
    <t>Lhotanová Barbora</t>
  </si>
  <si>
    <t>6.3 - KLM Klatovy</t>
  </si>
  <si>
    <t>1-4.4 - Norimberk</t>
  </si>
  <si>
    <t>2.4. - II.kolo KLM Plzeň</t>
  </si>
  <si>
    <t>16.4 -Slovakia Open Bratislava</t>
  </si>
  <si>
    <t>23.4 - Chodský pohár Domažlice</t>
  </si>
  <si>
    <t>8.5 - Polisch Open</t>
  </si>
  <si>
    <t>22.5 - III.kolo KLM Kdyně</t>
  </si>
  <si>
    <t>29.5 - O pohár starosty Chodov</t>
  </si>
  <si>
    <t>Mikeš Jan</t>
  </si>
  <si>
    <t>Le Aneta</t>
  </si>
  <si>
    <t>Lukášová</t>
  </si>
  <si>
    <t>MS</t>
  </si>
  <si>
    <t>Lukášová Adéla</t>
  </si>
  <si>
    <t>Kazatelová Natálie</t>
  </si>
  <si>
    <t>Dojčar Jan</t>
  </si>
  <si>
    <t>Mašek Kryštof</t>
  </si>
  <si>
    <t>Dörfler Tomáš</t>
  </si>
  <si>
    <t>Lengyel David</t>
  </si>
  <si>
    <t>Kuneš Pavel</t>
  </si>
  <si>
    <t>Phan Tuan Long Lukáš</t>
  </si>
  <si>
    <t>Dörfer Tomáš</t>
  </si>
  <si>
    <t>Mikeš jan</t>
  </si>
  <si>
    <t>Lukášová Adéka</t>
  </si>
  <si>
    <t>Dublin Irsko</t>
  </si>
  <si>
    <t>9.1 - KLM Finale Plzeň</t>
  </si>
  <si>
    <t>11-16.10 Montichiari</t>
  </si>
  <si>
    <t>Böhmová Natálie</t>
  </si>
  <si>
    <t>Pokorný Stanislav</t>
  </si>
  <si>
    <t>8 Kyu</t>
  </si>
  <si>
    <t>23.10 NP České Budějovice</t>
  </si>
  <si>
    <t xml:space="preserve">Np </t>
  </si>
  <si>
    <t>15.10 - North Bohemia</t>
  </si>
  <si>
    <t>KB</t>
  </si>
  <si>
    <t>29.10 Praha</t>
  </si>
  <si>
    <t>30.10 - Lions Cup Pardubice</t>
  </si>
  <si>
    <t>1 takto napsané body super kick</t>
  </si>
  <si>
    <t>Dobrovolná Jana</t>
  </si>
  <si>
    <t>6.11 - KP Skekk Chodov</t>
  </si>
  <si>
    <t>Šnajdr Štěpán</t>
  </si>
  <si>
    <t>Vaňha Karel</t>
  </si>
  <si>
    <t>Vaňha Karek</t>
  </si>
  <si>
    <t>Ranš Vojtěch</t>
  </si>
  <si>
    <t>Vopat Jiří</t>
  </si>
  <si>
    <t>ost</t>
  </si>
  <si>
    <t>27.11 vánoční cena Chodova</t>
  </si>
  <si>
    <t xml:space="preserve">3 - 4.12  MČR ČSKe Praha </t>
  </si>
  <si>
    <t>pořadí celkem</t>
  </si>
  <si>
    <t>pořadí celkem 8 - 6 kyu</t>
  </si>
  <si>
    <t>pořadí celkem 5 kyu a vyšší</t>
  </si>
  <si>
    <t>Me</t>
  </si>
  <si>
    <t>Z</t>
  </si>
  <si>
    <t>S</t>
  </si>
  <si>
    <t>B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</si>
</sst>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č&quot;"/>
    <numFmt numFmtId="181" formatCode="[$-405]d\.\ mmmm\ yyyy"/>
  </numFmts>
  <fonts count="93">
    <font>
      <sz val="10"/>
      <name val="Arial"/>
      <family val="2"/>
    </font>
    <font>
      <sz val="10"/>
      <name val="Arial CE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0"/>
      <name val="Calibri"/>
      <family val="2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9"/>
      <color indexed="14"/>
      <name val="Calibri"/>
      <family val="2"/>
    </font>
    <font>
      <sz val="9"/>
      <color indexed="10"/>
      <name val="Calibri"/>
      <family val="2"/>
    </font>
    <font>
      <sz val="9"/>
      <color indexed="12"/>
      <name val="Calibri"/>
      <family val="2"/>
    </font>
    <font>
      <sz val="8"/>
      <color indexed="12"/>
      <name val="Calibri"/>
      <family val="2"/>
    </font>
    <font>
      <b/>
      <sz val="9"/>
      <name val="Calibri"/>
      <family val="2"/>
    </font>
    <font>
      <sz val="9"/>
      <color indexed="48"/>
      <name val="Calibri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9"/>
      <color indexed="14"/>
      <name val="Calibri"/>
      <family val="2"/>
    </font>
    <font>
      <b/>
      <sz val="11"/>
      <color indexed="14"/>
      <name val="Calibri"/>
      <family val="2"/>
    </font>
    <font>
      <b/>
      <sz val="11"/>
      <name val="Calibri"/>
      <family val="2"/>
    </font>
    <font>
      <b/>
      <sz val="8"/>
      <color indexed="18"/>
      <name val="Calibri"/>
      <family val="2"/>
    </font>
    <font>
      <b/>
      <sz val="9"/>
      <color indexed="48"/>
      <name val="Calibri"/>
      <family val="2"/>
    </font>
    <font>
      <b/>
      <sz val="9"/>
      <color indexed="12"/>
      <name val="Calibri"/>
      <family val="2"/>
    </font>
    <font>
      <sz val="10"/>
      <color indexed="18"/>
      <name val="Calibri"/>
      <family val="2"/>
    </font>
    <font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color indexed="45"/>
      <name val="Calibri"/>
      <family val="2"/>
    </font>
    <font>
      <b/>
      <sz val="10"/>
      <color indexed="14"/>
      <name val="Calibri"/>
      <family val="2"/>
    </font>
    <font>
      <b/>
      <sz val="9"/>
      <color indexed="56"/>
      <name val="Calibri"/>
      <family val="2"/>
    </font>
    <font>
      <sz val="10"/>
      <color indexed="56"/>
      <name val="Calibri"/>
      <family val="2"/>
    </font>
    <font>
      <b/>
      <sz val="11"/>
      <color indexed="30"/>
      <name val="Calibri"/>
      <family val="2"/>
    </font>
    <font>
      <sz val="9"/>
      <color indexed="9"/>
      <name val="Calibri"/>
      <family val="2"/>
    </font>
    <font>
      <u val="single"/>
      <sz val="10"/>
      <color indexed="12"/>
      <name val="Arial"/>
      <family val="2"/>
    </font>
    <font>
      <b/>
      <sz val="9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u val="single"/>
      <sz val="10"/>
      <color indexed="20"/>
      <name val="Arial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2"/>
      <name val="Calibri"/>
      <family val="2"/>
    </font>
    <font>
      <b/>
      <sz val="9"/>
      <color indexed="52"/>
      <name val="Calibri"/>
      <family val="2"/>
    </font>
    <font>
      <b/>
      <sz val="9"/>
      <color indexed="63"/>
      <name val="Calibri"/>
      <family val="2"/>
    </font>
    <font>
      <i/>
      <sz val="9"/>
      <color indexed="23"/>
      <name val="Calibri"/>
      <family val="2"/>
    </font>
    <font>
      <b/>
      <i/>
      <sz val="9"/>
      <color indexed="10"/>
      <name val="Calibri"/>
      <family val="2"/>
    </font>
    <font>
      <b/>
      <sz val="9"/>
      <color indexed="30"/>
      <name val="Calibri"/>
      <family val="2"/>
    </font>
    <font>
      <b/>
      <i/>
      <sz val="10"/>
      <color indexed="10"/>
      <name val="Arial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theme="1"/>
      <name val="Calibri"/>
      <family val="2"/>
    </font>
    <font>
      <u val="single"/>
      <sz val="10"/>
      <color theme="10"/>
      <name val="Arial"/>
      <family val="2"/>
    </font>
    <font>
      <b/>
      <sz val="9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10"/>
      <color theme="11"/>
      <name val="Arial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sz val="9"/>
      <color rgb="FFFF0000"/>
      <name val="Calibri"/>
      <family val="2"/>
    </font>
    <font>
      <sz val="9"/>
      <color rgb="FF3F3F76"/>
      <name val="Calibri"/>
      <family val="2"/>
    </font>
    <font>
      <b/>
      <sz val="9"/>
      <color rgb="FFFA7D00"/>
      <name val="Calibri"/>
      <family val="2"/>
    </font>
    <font>
      <b/>
      <sz val="9"/>
      <color rgb="FF3F3F3F"/>
      <name val="Calibri"/>
      <family val="2"/>
    </font>
    <font>
      <i/>
      <sz val="9"/>
      <color rgb="FF7F7F7F"/>
      <name val="Calibri"/>
      <family val="2"/>
    </font>
    <font>
      <b/>
      <sz val="11"/>
      <color rgb="FFFF0000"/>
      <name val="Calibri"/>
      <family val="2"/>
    </font>
    <font>
      <b/>
      <i/>
      <sz val="9"/>
      <color rgb="FFFF0000"/>
      <name val="Calibri"/>
      <family val="2"/>
    </font>
    <font>
      <b/>
      <sz val="9"/>
      <color rgb="FF0070C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12"/>
      </right>
      <top style="thin"/>
      <bottom style="medium"/>
    </border>
    <border>
      <left style="thin"/>
      <right style="thin">
        <color indexed="12"/>
      </right>
      <top>
        <color indexed="63"/>
      </top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indexed="10"/>
      </right>
      <top style="thin"/>
      <bottom style="medium"/>
    </border>
    <border>
      <left style="thin"/>
      <right style="medium">
        <color indexed="10"/>
      </right>
      <top>
        <color indexed="63"/>
      </top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>
        <color indexed="12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>
        <color indexed="10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>
        <color indexed="12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>
        <color indexed="10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66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5" xfId="0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" fontId="2" fillId="0" borderId="22" xfId="48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1" fontId="2" fillId="0" borderId="24" xfId="0" applyNumberFormat="1" applyFont="1" applyFill="1" applyBorder="1" applyAlignment="1">
      <alignment horizontal="center"/>
    </xf>
    <xf numFmtId="1" fontId="2" fillId="0" borderId="24" xfId="48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6" fillId="0" borderId="22" xfId="0" applyFont="1" applyFill="1" applyBorder="1" applyAlignment="1">
      <alignment horizontal="center"/>
    </xf>
    <xf numFmtId="1" fontId="3" fillId="0" borderId="22" xfId="48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32" xfId="0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4" fontId="4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1" fontId="25" fillId="0" borderId="11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26" fillId="0" borderId="10" xfId="0" applyFont="1" applyBorder="1" applyAlignment="1">
      <alignment/>
    </xf>
    <xf numFmtId="0" fontId="26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1" fontId="3" fillId="0" borderId="4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left"/>
    </xf>
    <xf numFmtId="14" fontId="2" fillId="33" borderId="13" xfId="0" applyNumberFormat="1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left"/>
    </xf>
    <xf numFmtId="14" fontId="2" fillId="34" borderId="13" xfId="0" applyNumberFormat="1" applyFont="1" applyFill="1" applyBorder="1" applyAlignment="1">
      <alignment horizontal="left"/>
    </xf>
    <xf numFmtId="0" fontId="6" fillId="34" borderId="1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14" fontId="4" fillId="35" borderId="11" xfId="0" applyNumberFormat="1" applyFont="1" applyFill="1" applyBorder="1" applyAlignment="1">
      <alignment horizontal="left"/>
    </xf>
    <xf numFmtId="14" fontId="2" fillId="35" borderId="13" xfId="0" applyNumberFormat="1" applyFont="1" applyFill="1" applyBorder="1" applyAlignment="1">
      <alignment horizontal="left"/>
    </xf>
    <xf numFmtId="0" fontId="6" fillId="35" borderId="19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41" fillId="0" borderId="11" xfId="0" applyFont="1" applyBorder="1" applyAlignment="1">
      <alignment horizontal="center"/>
    </xf>
    <xf numFmtId="14" fontId="5" fillId="35" borderId="13" xfId="0" applyNumberFormat="1" applyFont="1" applyFill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6" fillId="0" borderId="14" xfId="0" applyFont="1" applyBorder="1" applyAlignment="1">
      <alignment/>
    </xf>
    <xf numFmtId="14" fontId="9" fillId="35" borderId="11" xfId="0" applyNumberFormat="1" applyFont="1" applyFill="1" applyBorder="1" applyAlignment="1">
      <alignment horizontal="left"/>
    </xf>
    <xf numFmtId="14" fontId="5" fillId="35" borderId="13" xfId="0" applyNumberFormat="1" applyFont="1" applyFill="1" applyBorder="1" applyAlignment="1">
      <alignment horizontal="left"/>
    </xf>
    <xf numFmtId="0" fontId="6" fillId="35" borderId="28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1" fontId="6" fillId="35" borderId="28" xfId="0" applyNumberFormat="1" applyFont="1" applyFill="1" applyBorder="1" applyAlignment="1">
      <alignment horizontal="center"/>
    </xf>
    <xf numFmtId="1" fontId="6" fillId="35" borderId="19" xfId="0" applyNumberFormat="1" applyFont="1" applyFill="1" applyBorder="1" applyAlignment="1">
      <alignment horizontal="center"/>
    </xf>
    <xf numFmtId="1" fontId="6" fillId="35" borderId="37" xfId="0" applyNumberFormat="1" applyFont="1" applyFill="1" applyBorder="1" applyAlignment="1">
      <alignment horizontal="center"/>
    </xf>
    <xf numFmtId="1" fontId="6" fillId="35" borderId="11" xfId="0" applyNumberFormat="1" applyFont="1" applyFill="1" applyBorder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1" fontId="6" fillId="35" borderId="31" xfId="0" applyNumberFormat="1" applyFont="1" applyFill="1" applyBorder="1" applyAlignment="1">
      <alignment horizontal="center"/>
    </xf>
    <xf numFmtId="1" fontId="6" fillId="35" borderId="29" xfId="0" applyNumberFormat="1" applyFont="1" applyFill="1" applyBorder="1" applyAlignment="1">
      <alignment horizontal="center"/>
    </xf>
    <xf numFmtId="1" fontId="6" fillId="35" borderId="3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4" fontId="4" fillId="33" borderId="11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33" borderId="28" xfId="0" applyNumberFormat="1" applyFont="1" applyFill="1" applyBorder="1" applyAlignment="1">
      <alignment horizontal="center"/>
    </xf>
    <xf numFmtId="1" fontId="3" fillId="33" borderId="19" xfId="0" applyNumberFormat="1" applyFont="1" applyFill="1" applyBorder="1" applyAlignment="1">
      <alignment horizontal="center"/>
    </xf>
    <xf numFmtId="1" fontId="3" fillId="33" borderId="37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1" fontId="6" fillId="33" borderId="19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4" fillId="36" borderId="1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37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1" fontId="3" fillId="36" borderId="28" xfId="0" applyNumberFormat="1" applyFont="1" applyFill="1" applyBorder="1" applyAlignment="1">
      <alignment horizontal="center"/>
    </xf>
    <xf numFmtId="1" fontId="3" fillId="36" borderId="19" xfId="0" applyNumberFormat="1" applyFont="1" applyFill="1" applyBorder="1" applyAlignment="1">
      <alignment horizontal="center"/>
    </xf>
    <xf numFmtId="1" fontId="3" fillId="36" borderId="37" xfId="0" applyNumberFormat="1" applyFont="1" applyFill="1" applyBorder="1" applyAlignment="1">
      <alignment horizontal="center"/>
    </xf>
    <xf numFmtId="1" fontId="3" fillId="36" borderId="11" xfId="0" applyNumberFormat="1" applyFont="1" applyFill="1" applyBorder="1" applyAlignment="1">
      <alignment horizontal="center"/>
    </xf>
    <xf numFmtId="1" fontId="3" fillId="36" borderId="13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37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" fillId="36" borderId="11" xfId="0" applyFont="1" applyFill="1" applyBorder="1" applyAlignment="1">
      <alignment horizontal="left"/>
    </xf>
    <xf numFmtId="14" fontId="2" fillId="35" borderId="13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86" fillId="0" borderId="1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" fontId="6" fillId="0" borderId="43" xfId="0" applyNumberFormat="1" applyFont="1" applyFill="1" applyBorder="1" applyAlignment="1">
      <alignment horizontal="center"/>
    </xf>
    <xf numFmtId="1" fontId="3" fillId="0" borderId="43" xfId="0" applyNumberFormat="1" applyFont="1" applyFill="1" applyBorder="1" applyAlignment="1">
      <alignment horizontal="center"/>
    </xf>
    <xf numFmtId="1" fontId="3" fillId="0" borderId="44" xfId="0" applyNumberFormat="1" applyFont="1" applyFill="1" applyBorder="1" applyAlignment="1">
      <alignment horizontal="center"/>
    </xf>
    <xf numFmtId="1" fontId="3" fillId="0" borderId="45" xfId="0" applyNumberFormat="1" applyFont="1" applyFill="1" applyBorder="1" applyAlignment="1">
      <alignment horizontal="center"/>
    </xf>
    <xf numFmtId="1" fontId="3" fillId="0" borderId="46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6" fillId="0" borderId="45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6" fillId="36" borderId="17" xfId="0" applyNumberFormat="1" applyFont="1" applyFill="1" applyBorder="1" applyAlignment="1">
      <alignment horizontal="center"/>
    </xf>
    <xf numFmtId="1" fontId="3" fillId="36" borderId="17" xfId="0" applyNumberFormat="1" applyFont="1" applyFill="1" applyBorder="1" applyAlignment="1">
      <alignment horizontal="center"/>
    </xf>
    <xf numFmtId="1" fontId="3" fillId="36" borderId="26" xfId="0" applyNumberFormat="1" applyFont="1" applyFill="1" applyBorder="1" applyAlignment="1">
      <alignment horizontal="center"/>
    </xf>
    <xf numFmtId="1" fontId="3" fillId="36" borderId="25" xfId="0" applyNumberFormat="1" applyFont="1" applyFill="1" applyBorder="1" applyAlignment="1">
      <alignment horizontal="center"/>
    </xf>
    <xf numFmtId="1" fontId="3" fillId="36" borderId="35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1" fontId="3" fillId="36" borderId="21" xfId="0" applyNumberFormat="1" applyFont="1" applyFill="1" applyBorder="1" applyAlignment="1">
      <alignment horizontal="center"/>
    </xf>
    <xf numFmtId="1" fontId="6" fillId="36" borderId="25" xfId="0" applyNumberFormat="1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1" fontId="87" fillId="36" borderId="25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" fontId="6" fillId="0" borderId="43" xfId="0" applyNumberFormat="1" applyFont="1" applyFill="1" applyBorder="1" applyAlignment="1">
      <alignment horizontal="center"/>
    </xf>
    <xf numFmtId="1" fontId="3" fillId="0" borderId="43" xfId="0" applyNumberFormat="1" applyFont="1" applyFill="1" applyBorder="1" applyAlignment="1">
      <alignment horizontal="center"/>
    </xf>
    <xf numFmtId="1" fontId="3" fillId="0" borderId="44" xfId="0" applyNumberFormat="1" applyFont="1" applyFill="1" applyBorder="1" applyAlignment="1">
      <alignment horizontal="center"/>
    </xf>
    <xf numFmtId="1" fontId="3" fillId="0" borderId="45" xfId="0" applyNumberFormat="1" applyFont="1" applyFill="1" applyBorder="1" applyAlignment="1">
      <alignment horizontal="center"/>
    </xf>
    <xf numFmtId="1" fontId="3" fillId="0" borderId="46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center"/>
    </xf>
    <xf numFmtId="1" fontId="6" fillId="0" borderId="45" xfId="0" applyNumberFormat="1" applyFont="1" applyFill="1" applyBorder="1" applyAlignment="1">
      <alignment horizontal="center"/>
    </xf>
    <xf numFmtId="1" fontId="87" fillId="36" borderId="26" xfId="0" applyNumberFormat="1" applyFont="1" applyFill="1" applyBorder="1" applyAlignment="1">
      <alignment horizontal="center"/>
    </xf>
    <xf numFmtId="0" fontId="87" fillId="36" borderId="21" xfId="0" applyFont="1" applyFill="1" applyBorder="1" applyAlignment="1">
      <alignment horizontal="center"/>
    </xf>
    <xf numFmtId="1" fontId="87" fillId="36" borderId="21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36" borderId="48" xfId="0" applyFont="1" applyFill="1" applyBorder="1" applyAlignment="1">
      <alignment horizontal="center"/>
    </xf>
    <xf numFmtId="0" fontId="9" fillId="36" borderId="48" xfId="0" applyFont="1" applyFill="1" applyBorder="1" applyAlignment="1">
      <alignment/>
    </xf>
    <xf numFmtId="14" fontId="5" fillId="36" borderId="49" xfId="0" applyNumberFormat="1" applyFont="1" applyFill="1" applyBorder="1" applyAlignment="1">
      <alignment/>
    </xf>
    <xf numFmtId="1" fontId="6" fillId="36" borderId="50" xfId="0" applyNumberFormat="1" applyFont="1" applyFill="1" applyBorder="1" applyAlignment="1">
      <alignment horizontal="center"/>
    </xf>
    <xf numFmtId="1" fontId="3" fillId="36" borderId="50" xfId="0" applyNumberFormat="1" applyFont="1" applyFill="1" applyBorder="1" applyAlignment="1">
      <alignment horizontal="center"/>
    </xf>
    <xf numFmtId="1" fontId="3" fillId="36" borderId="51" xfId="0" applyNumberFormat="1" applyFont="1" applyFill="1" applyBorder="1" applyAlignment="1">
      <alignment horizontal="center"/>
    </xf>
    <xf numFmtId="1" fontId="3" fillId="36" borderId="52" xfId="0" applyNumberFormat="1" applyFont="1" applyFill="1" applyBorder="1" applyAlignment="1">
      <alignment horizontal="center"/>
    </xf>
    <xf numFmtId="1" fontId="3" fillId="36" borderId="53" xfId="0" applyNumberFormat="1" applyFont="1" applyFill="1" applyBorder="1" applyAlignment="1">
      <alignment horizontal="center"/>
    </xf>
    <xf numFmtId="1" fontId="3" fillId="36" borderId="48" xfId="0" applyNumberFormat="1" applyFont="1" applyFill="1" applyBorder="1" applyAlignment="1">
      <alignment horizontal="center"/>
    </xf>
    <xf numFmtId="1" fontId="3" fillId="36" borderId="49" xfId="0" applyNumberFormat="1" applyFont="1" applyFill="1" applyBorder="1" applyAlignment="1">
      <alignment horizontal="center"/>
    </xf>
    <xf numFmtId="1" fontId="6" fillId="36" borderId="52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6" fillId="0" borderId="17" xfId="0" applyFont="1" applyBorder="1" applyAlignment="1">
      <alignment/>
    </xf>
    <xf numFmtId="0" fontId="26" fillId="0" borderId="17" xfId="0" applyFont="1" applyBorder="1" applyAlignment="1">
      <alignment horizontal="left"/>
    </xf>
    <xf numFmtId="0" fontId="88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26" fillId="0" borderId="55" xfId="0" applyFont="1" applyBorder="1" applyAlignment="1">
      <alignment/>
    </xf>
    <xf numFmtId="0" fontId="0" fillId="0" borderId="56" xfId="0" applyBorder="1" applyAlignment="1">
      <alignment/>
    </xf>
    <xf numFmtId="0" fontId="39" fillId="0" borderId="13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/>
    </xf>
    <xf numFmtId="0" fontId="28" fillId="0" borderId="14" xfId="0" applyFont="1" applyBorder="1" applyAlignment="1">
      <alignment/>
    </xf>
    <xf numFmtId="0" fontId="88" fillId="0" borderId="1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8" borderId="14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59" xfId="0" applyBorder="1" applyAlignment="1">
      <alignment/>
    </xf>
    <xf numFmtId="0" fontId="6" fillId="0" borderId="6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3" fillId="0" borderId="63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center"/>
    </xf>
    <xf numFmtId="0" fontId="9" fillId="40" borderId="41" xfId="0" applyFont="1" applyFill="1" applyBorder="1" applyAlignment="1">
      <alignment horizontal="center"/>
    </xf>
    <xf numFmtId="0" fontId="9" fillId="40" borderId="59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3" fillId="41" borderId="1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57" xfId="0" applyBorder="1" applyAlignment="1">
      <alignment/>
    </xf>
    <xf numFmtId="0" fontId="5" fillId="0" borderId="66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64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7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9" fillId="35" borderId="10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0" borderId="7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10" fillId="35" borderId="19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33" xfId="0" applyFont="1" applyBorder="1" applyAlignment="1">
      <alignment/>
    </xf>
    <xf numFmtId="0" fontId="6" fillId="40" borderId="11" xfId="0" applyFont="1" applyFill="1" applyBorder="1" applyAlignment="1">
      <alignment horizontal="center"/>
    </xf>
    <xf numFmtId="0" fontId="6" fillId="40" borderId="41" xfId="0" applyFont="1" applyFill="1" applyBorder="1" applyAlignment="1">
      <alignment horizontal="center"/>
    </xf>
    <xf numFmtId="0" fontId="6" fillId="40" borderId="59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35" borderId="6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4" fontId="4" fillId="35" borderId="64" xfId="0" applyNumberFormat="1" applyFont="1" applyFill="1" applyBorder="1" applyAlignment="1">
      <alignment horizontal="left"/>
    </xf>
    <xf numFmtId="14" fontId="4" fillId="35" borderId="14" xfId="0" applyNumberFormat="1" applyFont="1" applyFill="1" applyBorder="1" applyAlignment="1">
      <alignment horizontal="left"/>
    </xf>
    <xf numFmtId="0" fontId="2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3" xfId="0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41" borderId="10" xfId="0" applyFont="1" applyFill="1" applyBorder="1" applyAlignment="1">
      <alignment/>
    </xf>
    <xf numFmtId="0" fontId="9" fillId="36" borderId="64" xfId="0" applyFont="1" applyFill="1" applyBorder="1" applyAlignment="1">
      <alignment horizontal="left"/>
    </xf>
    <xf numFmtId="0" fontId="9" fillId="36" borderId="57" xfId="0" applyFont="1" applyFill="1" applyBorder="1" applyAlignment="1">
      <alignment horizontal="left"/>
    </xf>
    <xf numFmtId="0" fontId="5" fillId="33" borderId="64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4" fontId="2" fillId="33" borderId="64" xfId="0" applyNumberFormat="1" applyFont="1" applyFill="1" applyBorder="1" applyAlignment="1">
      <alignment horizontal="left"/>
    </xf>
    <xf numFmtId="14" fontId="2" fillId="33" borderId="65" xfId="0" applyNumberFormat="1" applyFont="1" applyFill="1" applyBorder="1" applyAlignment="1">
      <alignment horizontal="left"/>
    </xf>
    <xf numFmtId="14" fontId="2" fillId="33" borderId="14" xfId="0" applyNumberFormat="1" applyFont="1" applyFill="1" applyBorder="1" applyAlignment="1">
      <alignment horizontal="left"/>
    </xf>
    <xf numFmtId="14" fontId="4" fillId="0" borderId="76" xfId="0" applyNumberFormat="1" applyFont="1" applyFill="1" applyBorder="1" applyAlignment="1">
      <alignment horizontal="left"/>
    </xf>
    <xf numFmtId="14" fontId="4" fillId="0" borderId="65" xfId="0" applyNumberFormat="1" applyFont="1" applyFill="1" applyBorder="1" applyAlignment="1">
      <alignment horizontal="left"/>
    </xf>
    <xf numFmtId="14" fontId="4" fillId="0" borderId="14" xfId="0" applyNumberFormat="1" applyFont="1" applyFill="1" applyBorder="1" applyAlignment="1">
      <alignment horizontal="left"/>
    </xf>
    <xf numFmtId="0" fontId="5" fillId="0" borderId="76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36" borderId="64" xfId="0" applyFont="1" applyFill="1" applyBorder="1" applyAlignment="1">
      <alignment horizontal="center"/>
    </xf>
    <xf numFmtId="0" fontId="2" fillId="36" borderId="57" xfId="0" applyFont="1" applyFill="1" applyBorder="1" applyAlignment="1">
      <alignment horizontal="center"/>
    </xf>
    <xf numFmtId="14" fontId="4" fillId="0" borderId="64" xfId="0" applyNumberFormat="1" applyFont="1" applyFill="1" applyBorder="1" applyAlignment="1">
      <alignment horizontal="left"/>
    </xf>
    <xf numFmtId="0" fontId="89" fillId="0" borderId="0" xfId="0" applyFont="1" applyAlignment="1">
      <alignment horizontal="center"/>
    </xf>
    <xf numFmtId="14" fontId="5" fillId="35" borderId="66" xfId="0" applyNumberFormat="1" applyFont="1" applyFill="1" applyBorder="1" applyAlignment="1">
      <alignment horizontal="left"/>
    </xf>
    <xf numFmtId="14" fontId="5" fillId="35" borderId="16" xfId="0" applyNumberFormat="1" applyFont="1" applyFill="1" applyBorder="1" applyAlignment="1">
      <alignment horizontal="left"/>
    </xf>
    <xf numFmtId="14" fontId="2" fillId="35" borderId="66" xfId="0" applyNumberFormat="1" applyFont="1" applyFill="1" applyBorder="1" applyAlignment="1">
      <alignment horizontal="center"/>
    </xf>
    <xf numFmtId="14" fontId="2" fillId="35" borderId="16" xfId="0" applyNumberFormat="1" applyFont="1" applyFill="1" applyBorder="1" applyAlignment="1">
      <alignment horizontal="center"/>
    </xf>
    <xf numFmtId="14" fontId="2" fillId="36" borderId="66" xfId="0" applyNumberFormat="1" applyFont="1" applyFill="1" applyBorder="1" applyAlignment="1">
      <alignment horizontal="left"/>
    </xf>
    <xf numFmtId="14" fontId="2" fillId="33" borderId="67" xfId="0" applyNumberFormat="1" applyFont="1" applyFill="1" applyBorder="1" applyAlignment="1">
      <alignment horizontal="left"/>
    </xf>
    <xf numFmtId="14" fontId="2" fillId="36" borderId="16" xfId="0" applyNumberFormat="1" applyFont="1" applyFill="1" applyBorder="1" applyAlignment="1">
      <alignment horizontal="left"/>
    </xf>
    <xf numFmtId="14" fontId="2" fillId="36" borderId="58" xfId="0" applyNumberFormat="1" applyFont="1" applyFill="1" applyBorder="1" applyAlignment="1">
      <alignment horizontal="left"/>
    </xf>
    <xf numFmtId="14" fontId="2" fillId="0" borderId="66" xfId="0" applyNumberFormat="1" applyFont="1" applyFill="1" applyBorder="1" applyAlignment="1">
      <alignment horizontal="left"/>
    </xf>
    <xf numFmtId="14" fontId="2" fillId="0" borderId="16" xfId="0" applyNumberFormat="1" applyFont="1" applyFill="1" applyBorder="1" applyAlignment="1">
      <alignment horizontal="left"/>
    </xf>
    <xf numFmtId="14" fontId="2" fillId="0" borderId="77" xfId="0" applyNumberFormat="1" applyFont="1" applyFill="1" applyBorder="1" applyAlignment="1">
      <alignment horizontal="left"/>
    </xf>
    <xf numFmtId="14" fontId="2" fillId="0" borderId="67" xfId="0" applyNumberFormat="1" applyFont="1" applyFill="1" applyBorder="1" applyAlignment="1">
      <alignment horizontal="left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left"/>
    </xf>
    <xf numFmtId="0" fontId="5" fillId="0" borderId="58" xfId="0" applyFont="1" applyFill="1" applyBorder="1" applyAlignment="1">
      <alignment horizontal="left"/>
    </xf>
    <xf numFmtId="0" fontId="9" fillId="0" borderId="76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left"/>
    </xf>
    <xf numFmtId="0" fontId="9" fillId="0" borderId="57" xfId="0" applyFont="1" applyFill="1" applyBorder="1" applyAlignment="1">
      <alignment horizontal="left"/>
    </xf>
    <xf numFmtId="0" fontId="5" fillId="0" borderId="58" xfId="0" applyFont="1" applyFill="1" applyBorder="1" applyAlignment="1">
      <alignment horizontal="left"/>
    </xf>
    <xf numFmtId="0" fontId="9" fillId="0" borderId="57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5" fillId="0" borderId="80" xfId="0" applyFont="1" applyFill="1" applyBorder="1" applyAlignment="1">
      <alignment horizontal="center"/>
    </xf>
    <xf numFmtId="14" fontId="2" fillId="33" borderId="66" xfId="0" applyNumberFormat="1" applyFont="1" applyFill="1" applyBorder="1" applyAlignment="1">
      <alignment/>
    </xf>
    <xf numFmtId="14" fontId="2" fillId="33" borderId="67" xfId="0" applyNumberFormat="1" applyFont="1" applyFill="1" applyBorder="1" applyAlignment="1">
      <alignment/>
    </xf>
    <xf numFmtId="14" fontId="2" fillId="33" borderId="16" xfId="0" applyNumberFormat="1" applyFont="1" applyFill="1" applyBorder="1" applyAlignment="1">
      <alignment/>
    </xf>
    <xf numFmtId="0" fontId="0" fillId="0" borderId="55" xfId="0" applyBorder="1" applyAlignment="1">
      <alignment/>
    </xf>
    <xf numFmtId="14" fontId="4" fillId="35" borderId="64" xfId="0" applyNumberFormat="1" applyFont="1" applyFill="1" applyBorder="1" applyAlignment="1">
      <alignment horizontal="center"/>
    </xf>
    <xf numFmtId="14" fontId="4" fillId="35" borderId="14" xfId="0" applyNumberFormat="1" applyFont="1" applyFill="1" applyBorder="1" applyAlignment="1">
      <alignment horizontal="center"/>
    </xf>
    <xf numFmtId="14" fontId="4" fillId="0" borderId="76" xfId="0" applyNumberFormat="1" applyFont="1" applyFill="1" applyBorder="1" applyAlignment="1">
      <alignment horizontal="center"/>
    </xf>
    <xf numFmtId="14" fontId="4" fillId="0" borderId="65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14" fontId="2" fillId="33" borderId="64" xfId="0" applyNumberFormat="1" applyFont="1" applyFill="1" applyBorder="1" applyAlignment="1">
      <alignment horizontal="center"/>
    </xf>
    <xf numFmtId="14" fontId="2" fillId="33" borderId="65" xfId="0" applyNumberFormat="1" applyFont="1" applyFill="1" applyBorder="1" applyAlignment="1">
      <alignment horizontal="center"/>
    </xf>
    <xf numFmtId="14" fontId="2" fillId="33" borderId="14" xfId="0" applyNumberFormat="1" applyFont="1" applyFill="1" applyBorder="1" applyAlignment="1">
      <alignment horizontal="center"/>
    </xf>
    <xf numFmtId="14" fontId="4" fillId="0" borderId="64" xfId="0" applyNumberFormat="1" applyFont="1" applyFill="1" applyBorder="1" applyAlignment="1">
      <alignment horizontal="center"/>
    </xf>
    <xf numFmtId="0" fontId="9" fillId="36" borderId="64" xfId="0" applyFont="1" applyFill="1" applyBorder="1" applyAlignment="1">
      <alignment horizontal="center"/>
    </xf>
    <xf numFmtId="0" fontId="9" fillId="36" borderId="57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6" fillId="0" borderId="81" xfId="0" applyFont="1" applyBorder="1" applyAlignment="1">
      <alignment horizontal="center"/>
    </xf>
    <xf numFmtId="0" fontId="36" fillId="0" borderId="72" xfId="0" applyFont="1" applyBorder="1" applyAlignment="1">
      <alignment horizontal="center"/>
    </xf>
    <xf numFmtId="0" fontId="36" fillId="0" borderId="7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75" xfId="0" applyFont="1" applyBorder="1" applyAlignment="1">
      <alignment horizontal="center"/>
    </xf>
    <xf numFmtId="0" fontId="0" fillId="0" borderId="71" xfId="0" applyBorder="1" applyAlignment="1">
      <alignment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7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8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Y119"/>
  <sheetViews>
    <sheetView zoomScalePageLayoutView="0" workbookViewId="0" topLeftCell="A10">
      <selection activeCell="AV45" sqref="AV45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27.57421875" style="0" customWidth="1"/>
    <col min="4" max="4" width="2.28125" style="0" customWidth="1"/>
    <col min="5" max="5" width="3.7109375" style="0" customWidth="1"/>
    <col min="6" max="6" width="4.28125" style="0" customWidth="1"/>
    <col min="7" max="7" width="3.7109375" style="0" customWidth="1"/>
    <col min="8" max="8" width="4.2812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3.7109375" style="0" customWidth="1"/>
    <col min="13" max="13" width="4.28125" style="0" customWidth="1"/>
    <col min="14" max="14" width="3.8515625" style="0" customWidth="1"/>
    <col min="15" max="15" width="2.28125" style="0" customWidth="1"/>
    <col min="16" max="16" width="3.7109375" style="0" customWidth="1"/>
    <col min="17" max="17" width="4.28125" style="0" customWidth="1"/>
    <col min="18" max="18" width="3.7109375" style="0" customWidth="1"/>
    <col min="19" max="19" width="4.28125" style="0" customWidth="1"/>
    <col min="20" max="20" width="3.7109375" style="0" customWidth="1"/>
    <col min="21" max="21" width="4.281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3.8515625" style="0" customWidth="1"/>
    <col min="26" max="26" width="2.28125" style="0" customWidth="1"/>
    <col min="27" max="27" width="3.7109375" style="0" customWidth="1"/>
    <col min="28" max="28" width="4.28125" style="0" customWidth="1"/>
    <col min="29" max="29" width="3.7109375" style="0" customWidth="1"/>
    <col min="30" max="30" width="4.28125" style="0" customWidth="1"/>
    <col min="31" max="31" width="3.7109375" style="0" customWidth="1"/>
    <col min="32" max="32" width="4.28125" style="0" customWidth="1"/>
    <col min="33" max="33" width="3.8515625" style="0" customWidth="1"/>
    <col min="34" max="34" width="3.7109375" style="0" customWidth="1"/>
    <col min="35" max="35" width="4.28125" style="0" customWidth="1"/>
    <col min="36" max="36" width="3.8515625" style="0" customWidth="1"/>
    <col min="37" max="37" width="2.28125" style="0" customWidth="1"/>
    <col min="38" max="38" width="3.7109375" style="0" customWidth="1"/>
    <col min="39" max="39" width="4.28125" style="0" customWidth="1"/>
    <col min="40" max="40" width="3.7109375" style="0" customWidth="1"/>
    <col min="41" max="41" width="4.28125" style="0" customWidth="1"/>
    <col min="42" max="42" width="3.7109375" style="0" customWidth="1"/>
    <col min="43" max="43" width="4.28125" style="0" customWidth="1"/>
    <col min="44" max="44" width="3.8515625" style="0" customWidth="1"/>
    <col min="45" max="45" width="3.7109375" style="0" customWidth="1"/>
    <col min="46" max="46" width="4.28125" style="0" customWidth="1"/>
    <col min="47" max="47" width="3.8515625" style="0" customWidth="1"/>
    <col min="49" max="49" width="4.57421875" style="0" customWidth="1"/>
    <col min="50" max="50" width="5.57421875" style="0" customWidth="1"/>
    <col min="51" max="51" width="5.8515625" style="0" customWidth="1"/>
  </cols>
  <sheetData>
    <row r="1" spans="1:47" ht="12.75">
      <c r="A1" s="4" t="s">
        <v>15</v>
      </c>
      <c r="B1" s="527" t="s">
        <v>122</v>
      </c>
      <c r="C1" s="528"/>
      <c r="D1" s="542" t="s">
        <v>29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AK1" s="9"/>
      <c r="AL1" s="9"/>
      <c r="AM1" s="10"/>
      <c r="AN1" s="10"/>
      <c r="AO1" s="10"/>
      <c r="AP1" s="10"/>
      <c r="AQ1" s="10"/>
      <c r="AR1" s="11"/>
      <c r="AS1" s="10"/>
      <c r="AT1" s="10"/>
      <c r="AU1" s="72"/>
    </row>
    <row r="2" spans="1:47" ht="12.75">
      <c r="A2" s="4" t="s">
        <v>16</v>
      </c>
      <c r="B2" s="529" t="s">
        <v>120</v>
      </c>
      <c r="C2" s="530"/>
      <c r="D2" s="537" t="s">
        <v>57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AB2" s="584" t="s">
        <v>186</v>
      </c>
      <c r="AC2" s="584"/>
      <c r="AD2" s="584"/>
      <c r="AE2" s="584"/>
      <c r="AF2" s="584"/>
      <c r="AG2" s="584"/>
      <c r="AH2" s="584"/>
      <c r="AI2" s="584"/>
      <c r="AU2" s="73"/>
    </row>
    <row r="3" spans="1:47" ht="13.5" thickBot="1">
      <c r="A3" s="70" t="s">
        <v>17</v>
      </c>
      <c r="B3" s="531" t="s">
        <v>30</v>
      </c>
      <c r="C3" s="532"/>
      <c r="D3" s="522" t="s">
        <v>58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107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4"/>
    </row>
    <row r="4" spans="1:47" ht="12.75">
      <c r="A4" s="534" t="s">
        <v>37</v>
      </c>
      <c r="B4" s="535"/>
      <c r="C4" s="536"/>
      <c r="D4" s="524" t="s">
        <v>60</v>
      </c>
      <c r="E4" s="525"/>
      <c r="F4" s="525"/>
      <c r="G4" s="525"/>
      <c r="H4" s="525"/>
      <c r="I4" s="525"/>
      <c r="J4" s="525"/>
      <c r="K4" s="525"/>
      <c r="L4" s="525"/>
      <c r="M4" s="525"/>
      <c r="N4" s="526"/>
      <c r="O4" s="524" t="s">
        <v>84</v>
      </c>
      <c r="P4" s="525"/>
      <c r="Q4" s="525"/>
      <c r="R4" s="525"/>
      <c r="S4" s="525"/>
      <c r="T4" s="525"/>
      <c r="U4" s="525"/>
      <c r="V4" s="525"/>
      <c r="W4" s="525"/>
      <c r="X4" s="525"/>
      <c r="Y4" s="526"/>
      <c r="Z4" s="544" t="s">
        <v>187</v>
      </c>
      <c r="AA4" s="549"/>
      <c r="AB4" s="549"/>
      <c r="AC4" s="549"/>
      <c r="AD4" s="549"/>
      <c r="AE4" s="549"/>
      <c r="AF4" s="549"/>
      <c r="AG4" s="549"/>
      <c r="AH4" s="549"/>
      <c r="AI4" s="549"/>
      <c r="AJ4" s="550"/>
      <c r="AK4" s="544" t="s">
        <v>25</v>
      </c>
      <c r="AL4" s="545"/>
      <c r="AM4" s="545"/>
      <c r="AN4" s="545"/>
      <c r="AO4" s="545"/>
      <c r="AP4" s="545"/>
      <c r="AQ4" s="545"/>
      <c r="AR4" s="545"/>
      <c r="AS4" s="545"/>
      <c r="AT4" s="545"/>
      <c r="AU4" s="546"/>
    </row>
    <row r="5" spans="1:47" ht="12.75">
      <c r="A5" s="533" t="s">
        <v>0</v>
      </c>
      <c r="B5" s="475"/>
      <c r="C5" s="476"/>
      <c r="D5" s="539" t="s">
        <v>24</v>
      </c>
      <c r="E5" s="540"/>
      <c r="F5" s="540"/>
      <c r="G5" s="540"/>
      <c r="H5" s="540"/>
      <c r="I5" s="540"/>
      <c r="J5" s="540"/>
      <c r="K5" s="540"/>
      <c r="L5" s="540"/>
      <c r="M5" s="540"/>
      <c r="N5" s="541"/>
      <c r="O5" s="539" t="s">
        <v>130</v>
      </c>
      <c r="P5" s="540"/>
      <c r="Q5" s="540"/>
      <c r="R5" s="540"/>
      <c r="S5" s="540"/>
      <c r="T5" s="540"/>
      <c r="U5" s="540"/>
      <c r="V5" s="540"/>
      <c r="W5" s="540"/>
      <c r="X5" s="540"/>
      <c r="Y5" s="541"/>
      <c r="Z5" s="540" t="s">
        <v>34</v>
      </c>
      <c r="AA5" s="547"/>
      <c r="AB5" s="547"/>
      <c r="AC5" s="547"/>
      <c r="AD5" s="547"/>
      <c r="AE5" s="547"/>
      <c r="AF5" s="547"/>
      <c r="AG5" s="547"/>
      <c r="AH5" s="547"/>
      <c r="AI5" s="547"/>
      <c r="AJ5" s="548"/>
      <c r="AK5" s="540" t="s">
        <v>130</v>
      </c>
      <c r="AL5" s="547"/>
      <c r="AM5" s="547"/>
      <c r="AN5" s="547"/>
      <c r="AO5" s="547"/>
      <c r="AP5" s="547"/>
      <c r="AQ5" s="547"/>
      <c r="AR5" s="547"/>
      <c r="AS5" s="547"/>
      <c r="AT5" s="547"/>
      <c r="AU5" s="548"/>
    </row>
    <row r="6" spans="1:47" ht="12.75">
      <c r="A6" s="566" t="s">
        <v>21</v>
      </c>
      <c r="B6" s="514"/>
      <c r="C6" s="515"/>
      <c r="D6" s="504"/>
      <c r="E6" s="496">
        <v>1</v>
      </c>
      <c r="F6" s="496"/>
      <c r="G6" s="496">
        <v>2</v>
      </c>
      <c r="H6" s="496"/>
      <c r="I6" s="496">
        <v>3</v>
      </c>
      <c r="J6" s="496"/>
      <c r="K6" s="496">
        <v>4</v>
      </c>
      <c r="L6" s="496"/>
      <c r="M6" s="496">
        <v>5</v>
      </c>
      <c r="N6" s="497"/>
      <c r="O6" s="504"/>
      <c r="P6" s="496">
        <v>1</v>
      </c>
      <c r="Q6" s="496"/>
      <c r="R6" s="496">
        <v>2</v>
      </c>
      <c r="S6" s="496"/>
      <c r="T6" s="496">
        <v>3</v>
      </c>
      <c r="U6" s="496"/>
      <c r="V6" s="496">
        <v>4</v>
      </c>
      <c r="W6" s="496"/>
      <c r="X6" s="496">
        <v>5</v>
      </c>
      <c r="Y6" s="497"/>
      <c r="Z6" s="504"/>
      <c r="AA6" s="496">
        <v>1</v>
      </c>
      <c r="AB6" s="496"/>
      <c r="AC6" s="496">
        <v>2</v>
      </c>
      <c r="AD6" s="496"/>
      <c r="AE6" s="496">
        <v>3</v>
      </c>
      <c r="AF6" s="496"/>
      <c r="AG6" s="496">
        <v>4</v>
      </c>
      <c r="AH6" s="496"/>
      <c r="AI6" s="496">
        <v>5</v>
      </c>
      <c r="AJ6" s="497"/>
      <c r="AK6" s="504"/>
      <c r="AL6" s="496">
        <v>1</v>
      </c>
      <c r="AM6" s="496"/>
      <c r="AN6" s="496">
        <v>2</v>
      </c>
      <c r="AO6" s="496"/>
      <c r="AP6" s="496">
        <v>3</v>
      </c>
      <c r="AQ6" s="496"/>
      <c r="AR6" s="496">
        <v>4</v>
      </c>
      <c r="AS6" s="496"/>
      <c r="AT6" s="496">
        <v>5</v>
      </c>
      <c r="AU6" s="497"/>
    </row>
    <row r="7" spans="1:47" ht="12.75">
      <c r="A7" s="516" t="s">
        <v>2</v>
      </c>
      <c r="B7" s="514"/>
      <c r="C7" s="515"/>
      <c r="D7" s="505"/>
      <c r="E7" s="490">
        <f>COUNTIF(E17:F52,1)</f>
        <v>0</v>
      </c>
      <c r="F7" s="490"/>
      <c r="G7" s="490">
        <f>COUNTIF(E17:F52,2)</f>
        <v>2</v>
      </c>
      <c r="H7" s="490"/>
      <c r="I7" s="507">
        <f>COUNTIF(E17:F52,3)</f>
        <v>1</v>
      </c>
      <c r="J7" s="508"/>
      <c r="K7" s="490">
        <f>COUNTIF(E17:F52,4)</f>
        <v>0</v>
      </c>
      <c r="L7" s="490"/>
      <c r="M7" s="490">
        <f>COUNTIF(E17:F52,5)</f>
        <v>0</v>
      </c>
      <c r="N7" s="491"/>
      <c r="O7" s="505"/>
      <c r="P7" s="490">
        <f>COUNTIF(P17:Q52,1)</f>
        <v>0</v>
      </c>
      <c r="Q7" s="490"/>
      <c r="R7" s="490">
        <f>COUNTIF(P17:Q52,2)</f>
        <v>0</v>
      </c>
      <c r="S7" s="490"/>
      <c r="T7" s="507">
        <f>COUNTIF(P17:Q52,3)</f>
        <v>0</v>
      </c>
      <c r="U7" s="508"/>
      <c r="V7" s="490">
        <f>COUNTIF(P17:Q52,4)</f>
        <v>0</v>
      </c>
      <c r="W7" s="490"/>
      <c r="X7" s="490">
        <f>COUNTIF(P17:Q52,5)</f>
        <v>0</v>
      </c>
      <c r="Y7" s="491"/>
      <c r="Z7" s="505"/>
      <c r="AA7" s="490">
        <f>COUNTIF(AA17:AB52,1)</f>
        <v>0</v>
      </c>
      <c r="AB7" s="490"/>
      <c r="AC7" s="490">
        <f>COUNTIF(AA17:AB52,2)</f>
        <v>1</v>
      </c>
      <c r="AD7" s="490"/>
      <c r="AE7" s="507">
        <f>COUNTIF(AA17:AB52,3)</f>
        <v>1</v>
      </c>
      <c r="AF7" s="508"/>
      <c r="AG7" s="490">
        <f>COUNTIF(AA17:AB52,4)</f>
        <v>0</v>
      </c>
      <c r="AH7" s="490"/>
      <c r="AI7" s="490">
        <f>COUNTIF(AA17:AB52,5)</f>
        <v>0</v>
      </c>
      <c r="AJ7" s="491"/>
      <c r="AK7" s="554"/>
      <c r="AL7" s="490">
        <f>COUNTIF(AL17:AM52,1)</f>
        <v>0</v>
      </c>
      <c r="AM7" s="490"/>
      <c r="AN7" s="490">
        <f>COUNTIF(AL17:AM52,2)</f>
        <v>0</v>
      </c>
      <c r="AO7" s="490"/>
      <c r="AP7" s="509">
        <f>COUNTIF(AL17:AM52,3)</f>
        <v>0</v>
      </c>
      <c r="AQ7" s="510"/>
      <c r="AR7" s="490">
        <f>COUNTIF(AL17:AM52,4)</f>
        <v>0</v>
      </c>
      <c r="AS7" s="490"/>
      <c r="AT7" s="490">
        <f>COUNTIF(AL17:AM52,5)</f>
        <v>0</v>
      </c>
      <c r="AU7" s="491"/>
    </row>
    <row r="8" spans="1:47" ht="12.75">
      <c r="A8" s="7" t="s">
        <v>3</v>
      </c>
      <c r="B8" s="5"/>
      <c r="C8" s="41"/>
      <c r="D8" s="505"/>
      <c r="E8" s="471">
        <f>SUM(G17:H52)</f>
        <v>26</v>
      </c>
      <c r="F8" s="472"/>
      <c r="G8" s="472"/>
      <c r="H8" s="472"/>
      <c r="I8" s="472"/>
      <c r="J8" s="472"/>
      <c r="K8" s="472"/>
      <c r="L8" s="472"/>
      <c r="M8" s="472"/>
      <c r="N8" s="473"/>
      <c r="O8" s="505"/>
      <c r="P8" s="471">
        <f>SUM(R17:S52)</f>
        <v>0</v>
      </c>
      <c r="Q8" s="472"/>
      <c r="R8" s="472"/>
      <c r="S8" s="472"/>
      <c r="T8" s="472"/>
      <c r="U8" s="472"/>
      <c r="V8" s="472"/>
      <c r="W8" s="472"/>
      <c r="X8" s="472"/>
      <c r="Y8" s="473"/>
      <c r="Z8" s="505"/>
      <c r="AA8" s="471">
        <f>SUM(AC17:AD52)</f>
        <v>31</v>
      </c>
      <c r="AB8" s="472"/>
      <c r="AC8" s="472"/>
      <c r="AD8" s="472"/>
      <c r="AE8" s="472"/>
      <c r="AF8" s="472"/>
      <c r="AG8" s="472"/>
      <c r="AH8" s="472"/>
      <c r="AI8" s="472"/>
      <c r="AJ8" s="473"/>
      <c r="AK8" s="554"/>
      <c r="AL8" s="471">
        <f>SUM(AN17:AO52)</f>
        <v>0</v>
      </c>
      <c r="AM8" s="472"/>
      <c r="AN8" s="472"/>
      <c r="AO8" s="472"/>
      <c r="AP8" s="472"/>
      <c r="AQ8" s="472"/>
      <c r="AR8" s="472"/>
      <c r="AS8" s="472"/>
      <c r="AT8" s="472"/>
      <c r="AU8" s="473"/>
    </row>
    <row r="9" spans="1:47" ht="12.75">
      <c r="A9" s="560" t="s">
        <v>22</v>
      </c>
      <c r="B9" s="561"/>
      <c r="C9" s="562"/>
      <c r="D9" s="505"/>
      <c r="E9" s="488">
        <v>1</v>
      </c>
      <c r="F9" s="488"/>
      <c r="G9" s="488">
        <v>2</v>
      </c>
      <c r="H9" s="488"/>
      <c r="I9" s="488">
        <v>3</v>
      </c>
      <c r="J9" s="488"/>
      <c r="K9" s="488">
        <v>4</v>
      </c>
      <c r="L9" s="488"/>
      <c r="M9" s="488">
        <v>5</v>
      </c>
      <c r="N9" s="489"/>
      <c r="O9" s="505"/>
      <c r="P9" s="488">
        <v>1</v>
      </c>
      <c r="Q9" s="488"/>
      <c r="R9" s="488">
        <v>2</v>
      </c>
      <c r="S9" s="488"/>
      <c r="T9" s="488">
        <v>3</v>
      </c>
      <c r="U9" s="488"/>
      <c r="V9" s="488">
        <v>4</v>
      </c>
      <c r="W9" s="488"/>
      <c r="X9" s="488">
        <v>5</v>
      </c>
      <c r="Y9" s="489"/>
      <c r="Z9" s="505"/>
      <c r="AA9" s="488">
        <v>1</v>
      </c>
      <c r="AB9" s="488"/>
      <c r="AC9" s="488">
        <v>2</v>
      </c>
      <c r="AD9" s="488"/>
      <c r="AE9" s="488">
        <v>3</v>
      </c>
      <c r="AF9" s="488"/>
      <c r="AG9" s="488">
        <v>4</v>
      </c>
      <c r="AH9" s="488"/>
      <c r="AI9" s="488">
        <v>5</v>
      </c>
      <c r="AJ9" s="489"/>
      <c r="AK9" s="554"/>
      <c r="AL9" s="488">
        <v>1</v>
      </c>
      <c r="AM9" s="488"/>
      <c r="AN9" s="488">
        <v>2</v>
      </c>
      <c r="AO9" s="488"/>
      <c r="AP9" s="488">
        <v>3</v>
      </c>
      <c r="AQ9" s="488"/>
      <c r="AR9" s="488">
        <v>4</v>
      </c>
      <c r="AS9" s="488"/>
      <c r="AT9" s="488">
        <v>5</v>
      </c>
      <c r="AU9" s="489"/>
    </row>
    <row r="10" spans="1:47" ht="12.75">
      <c r="A10" s="516" t="s">
        <v>4</v>
      </c>
      <c r="B10" s="517"/>
      <c r="C10" s="518"/>
      <c r="D10" s="505"/>
      <c r="E10" s="511">
        <f>COUNTIF(I17:K52,1)</f>
        <v>0</v>
      </c>
      <c r="F10" s="511"/>
      <c r="G10" s="511">
        <f>COUNTIF(I17:K52,2)</f>
        <v>0</v>
      </c>
      <c r="H10" s="511"/>
      <c r="I10" s="520">
        <f>COUNTIF(I17:K52,3)</f>
        <v>1</v>
      </c>
      <c r="J10" s="521"/>
      <c r="K10" s="511">
        <f>COUNTIF(I17:K52,4)</f>
        <v>0</v>
      </c>
      <c r="L10" s="511"/>
      <c r="M10" s="511">
        <f>COUNTIF(I17:K52,5)</f>
        <v>0</v>
      </c>
      <c r="N10" s="519"/>
      <c r="O10" s="505"/>
      <c r="P10" s="490">
        <f>COUNTIF(T17:V52,1)</f>
        <v>10</v>
      </c>
      <c r="Q10" s="490"/>
      <c r="R10" s="490">
        <f>COUNTIF(T17:V52,2)</f>
        <v>11</v>
      </c>
      <c r="S10" s="490"/>
      <c r="T10" s="507">
        <f>COUNTIF(T17:V52,3)</f>
        <v>1</v>
      </c>
      <c r="U10" s="508"/>
      <c r="V10" s="490">
        <f>COUNTIF(T17:V52,4)</f>
        <v>0</v>
      </c>
      <c r="W10" s="490"/>
      <c r="X10" s="490">
        <f>COUNTIF(T17:V52,5)</f>
        <v>1</v>
      </c>
      <c r="Y10" s="491"/>
      <c r="Z10" s="505"/>
      <c r="AA10" s="490">
        <f>COUNTIF(AE17:AG52,1)</f>
        <v>0</v>
      </c>
      <c r="AB10" s="490"/>
      <c r="AC10" s="490">
        <f>COUNTIF(AE17:AF52,2)</f>
        <v>1</v>
      </c>
      <c r="AD10" s="490"/>
      <c r="AE10" s="509">
        <f>COUNTIF(AE17:AG52,3)</f>
        <v>2</v>
      </c>
      <c r="AF10" s="510"/>
      <c r="AG10" s="490">
        <f>COUNTIF(AE17:AG52,4)</f>
        <v>0</v>
      </c>
      <c r="AH10" s="490"/>
      <c r="AI10" s="490">
        <f>COUNTIF(AE17:AG52,5)</f>
        <v>0</v>
      </c>
      <c r="AJ10" s="491"/>
      <c r="AK10" s="554"/>
      <c r="AL10" s="490">
        <f>COUNTIF(AP17:AR52,1)</f>
        <v>12</v>
      </c>
      <c r="AM10" s="490"/>
      <c r="AN10" s="490">
        <f>COUNTIF(AP17:AR52,2)</f>
        <v>4</v>
      </c>
      <c r="AO10" s="490"/>
      <c r="AP10" s="509">
        <f>COUNTIF(AP17:AR52,3)</f>
        <v>4</v>
      </c>
      <c r="AQ10" s="510"/>
      <c r="AR10" s="490">
        <f>COUNTIF(AP17:AR52,4)</f>
        <v>0</v>
      </c>
      <c r="AS10" s="490"/>
      <c r="AT10" s="490">
        <f>COUNTIF(AP17:AR52,5)</f>
        <v>0</v>
      </c>
      <c r="AU10" s="491"/>
    </row>
    <row r="11" spans="1:47" ht="12.75">
      <c r="A11" s="516" t="s">
        <v>5</v>
      </c>
      <c r="B11" s="517"/>
      <c r="C11" s="518"/>
      <c r="D11" s="505"/>
      <c r="E11" s="471">
        <f>SUM(L17:N52)</f>
        <v>6</v>
      </c>
      <c r="F11" s="472"/>
      <c r="G11" s="472"/>
      <c r="H11" s="472"/>
      <c r="I11" s="472"/>
      <c r="J11" s="472"/>
      <c r="K11" s="472"/>
      <c r="L11" s="472"/>
      <c r="M11" s="472"/>
      <c r="N11" s="473"/>
      <c r="O11" s="505"/>
      <c r="P11" s="471">
        <f>SUM(W17:Y52)</f>
        <v>640</v>
      </c>
      <c r="Q11" s="472"/>
      <c r="R11" s="472"/>
      <c r="S11" s="472"/>
      <c r="T11" s="472"/>
      <c r="U11" s="472"/>
      <c r="V11" s="472"/>
      <c r="W11" s="472"/>
      <c r="X11" s="472"/>
      <c r="Y11" s="473"/>
      <c r="Z11" s="505"/>
      <c r="AA11" s="471">
        <f>SUM(AH17:AJ52)</f>
        <v>20</v>
      </c>
      <c r="AB11" s="472"/>
      <c r="AC11" s="472"/>
      <c r="AD11" s="472"/>
      <c r="AE11" s="472"/>
      <c r="AF11" s="472"/>
      <c r="AG11" s="472"/>
      <c r="AH11" s="472"/>
      <c r="AI11" s="472"/>
      <c r="AJ11" s="473"/>
      <c r="AK11" s="554"/>
      <c r="AL11" s="471">
        <f>SUM(AS17:AU52)</f>
        <v>665</v>
      </c>
      <c r="AM11" s="472"/>
      <c r="AN11" s="472"/>
      <c r="AO11" s="472"/>
      <c r="AP11" s="472"/>
      <c r="AQ11" s="472"/>
      <c r="AR11" s="472"/>
      <c r="AS11" s="472"/>
      <c r="AT11" s="472"/>
      <c r="AU11" s="473"/>
    </row>
    <row r="12" spans="1:47" ht="12.75">
      <c r="A12" s="513" t="s">
        <v>20</v>
      </c>
      <c r="B12" s="514"/>
      <c r="C12" s="515"/>
      <c r="D12" s="505"/>
      <c r="E12" s="551">
        <f>SUM(E7:N7,E10:N10)</f>
        <v>4</v>
      </c>
      <c r="F12" s="552"/>
      <c r="G12" s="552"/>
      <c r="H12" s="552"/>
      <c r="I12" s="552"/>
      <c r="J12" s="552"/>
      <c r="K12" s="552"/>
      <c r="L12" s="552"/>
      <c r="M12" s="552"/>
      <c r="N12" s="553"/>
      <c r="O12" s="505"/>
      <c r="P12" s="493">
        <f>SUM(P7:Y7,P10:Y10)</f>
        <v>23</v>
      </c>
      <c r="Q12" s="494"/>
      <c r="R12" s="494"/>
      <c r="S12" s="494"/>
      <c r="T12" s="494"/>
      <c r="U12" s="494"/>
      <c r="V12" s="494"/>
      <c r="W12" s="494"/>
      <c r="X12" s="494"/>
      <c r="Y12" s="495"/>
      <c r="Z12" s="505"/>
      <c r="AA12" s="551">
        <f>SUM(AA7:AJ7,AA10:AJ10)</f>
        <v>5</v>
      </c>
      <c r="AB12" s="552"/>
      <c r="AC12" s="552"/>
      <c r="AD12" s="552"/>
      <c r="AE12" s="552"/>
      <c r="AF12" s="552"/>
      <c r="AG12" s="552"/>
      <c r="AH12" s="552"/>
      <c r="AI12" s="552"/>
      <c r="AJ12" s="553"/>
      <c r="AK12" s="554"/>
      <c r="AL12" s="551">
        <f>SUM(AL7:AU7,AL10:AU10)</f>
        <v>20</v>
      </c>
      <c r="AM12" s="552"/>
      <c r="AN12" s="552"/>
      <c r="AO12" s="552"/>
      <c r="AP12" s="552"/>
      <c r="AQ12" s="552"/>
      <c r="AR12" s="552"/>
      <c r="AS12" s="552"/>
      <c r="AT12" s="552"/>
      <c r="AU12" s="553"/>
    </row>
    <row r="13" spans="1:47" ht="12.75">
      <c r="A13" s="6" t="s">
        <v>6</v>
      </c>
      <c r="B13" s="5"/>
      <c r="C13" s="41"/>
      <c r="D13" s="505"/>
      <c r="E13" s="471">
        <f>SUM(E8,E11)</f>
        <v>32</v>
      </c>
      <c r="F13" s="472"/>
      <c r="G13" s="472"/>
      <c r="H13" s="472"/>
      <c r="I13" s="472"/>
      <c r="J13" s="472"/>
      <c r="K13" s="472"/>
      <c r="L13" s="472"/>
      <c r="M13" s="472"/>
      <c r="N13" s="473"/>
      <c r="O13" s="505"/>
      <c r="P13" s="471">
        <f>SUM(P8,P11)</f>
        <v>640</v>
      </c>
      <c r="Q13" s="472"/>
      <c r="R13" s="472"/>
      <c r="S13" s="472"/>
      <c r="T13" s="472"/>
      <c r="U13" s="472"/>
      <c r="V13" s="472"/>
      <c r="W13" s="472"/>
      <c r="X13" s="472"/>
      <c r="Y13" s="473"/>
      <c r="Z13" s="505"/>
      <c r="AA13" s="471">
        <f>SUM(AA8,AA11)</f>
        <v>51</v>
      </c>
      <c r="AB13" s="472"/>
      <c r="AC13" s="472"/>
      <c r="AD13" s="472"/>
      <c r="AE13" s="472"/>
      <c r="AF13" s="472"/>
      <c r="AG13" s="472"/>
      <c r="AH13" s="472"/>
      <c r="AI13" s="472"/>
      <c r="AJ13" s="473"/>
      <c r="AK13" s="554"/>
      <c r="AL13" s="471">
        <f>SUM(AL8,AL11)</f>
        <v>665</v>
      </c>
      <c r="AM13" s="472"/>
      <c r="AN13" s="472"/>
      <c r="AO13" s="472"/>
      <c r="AP13" s="472"/>
      <c r="AQ13" s="472"/>
      <c r="AR13" s="472"/>
      <c r="AS13" s="472"/>
      <c r="AT13" s="472"/>
      <c r="AU13" s="473"/>
    </row>
    <row r="14" spans="1:47" ht="12.75">
      <c r="A14" s="512" t="s">
        <v>13</v>
      </c>
      <c r="B14" s="498" t="s">
        <v>12</v>
      </c>
      <c r="C14" s="501" t="s">
        <v>14</v>
      </c>
      <c r="D14" s="505"/>
      <c r="E14" s="485" t="s">
        <v>7</v>
      </c>
      <c r="F14" s="475"/>
      <c r="G14" s="475"/>
      <c r="H14" s="486"/>
      <c r="I14" s="474" t="s">
        <v>8</v>
      </c>
      <c r="J14" s="475"/>
      <c r="K14" s="475"/>
      <c r="L14" s="475"/>
      <c r="M14" s="475"/>
      <c r="N14" s="476"/>
      <c r="O14" s="505"/>
      <c r="P14" s="485" t="s">
        <v>7</v>
      </c>
      <c r="Q14" s="475"/>
      <c r="R14" s="475"/>
      <c r="S14" s="486"/>
      <c r="T14" s="492" t="s">
        <v>8</v>
      </c>
      <c r="U14" s="475"/>
      <c r="V14" s="475"/>
      <c r="W14" s="475"/>
      <c r="X14" s="475"/>
      <c r="Y14" s="476"/>
      <c r="Z14" s="505"/>
      <c r="AA14" s="485" t="s">
        <v>7</v>
      </c>
      <c r="AB14" s="475"/>
      <c r="AC14" s="475"/>
      <c r="AD14" s="486"/>
      <c r="AE14" s="492" t="s">
        <v>8</v>
      </c>
      <c r="AF14" s="475"/>
      <c r="AG14" s="475"/>
      <c r="AH14" s="475"/>
      <c r="AI14" s="475"/>
      <c r="AJ14" s="476"/>
      <c r="AK14" s="554"/>
      <c r="AL14" s="485" t="s">
        <v>7</v>
      </c>
      <c r="AM14" s="475"/>
      <c r="AN14" s="475"/>
      <c r="AO14" s="486"/>
      <c r="AP14" s="474" t="s">
        <v>8</v>
      </c>
      <c r="AQ14" s="475"/>
      <c r="AR14" s="475"/>
      <c r="AS14" s="475"/>
      <c r="AT14" s="475"/>
      <c r="AU14" s="476"/>
    </row>
    <row r="15" spans="1:47" ht="12.75">
      <c r="A15" s="499"/>
      <c r="B15" s="499"/>
      <c r="C15" s="502"/>
      <c r="D15" s="505"/>
      <c r="E15" s="480" t="s">
        <v>1</v>
      </c>
      <c r="F15" s="481"/>
      <c r="G15" s="482" t="s">
        <v>18</v>
      </c>
      <c r="H15" s="483"/>
      <c r="I15" s="484" t="s">
        <v>1</v>
      </c>
      <c r="J15" s="478"/>
      <c r="K15" s="481"/>
      <c r="L15" s="477" t="s">
        <v>18</v>
      </c>
      <c r="M15" s="478"/>
      <c r="N15" s="479"/>
      <c r="O15" s="505"/>
      <c r="P15" s="480" t="s">
        <v>1</v>
      </c>
      <c r="Q15" s="481"/>
      <c r="R15" s="482" t="s">
        <v>18</v>
      </c>
      <c r="S15" s="483"/>
      <c r="T15" s="487" t="s">
        <v>1</v>
      </c>
      <c r="U15" s="478"/>
      <c r="V15" s="481"/>
      <c r="W15" s="477" t="s">
        <v>18</v>
      </c>
      <c r="X15" s="478"/>
      <c r="Y15" s="479"/>
      <c r="Z15" s="505"/>
      <c r="AA15" s="480" t="s">
        <v>1</v>
      </c>
      <c r="AB15" s="481"/>
      <c r="AC15" s="482" t="s">
        <v>18</v>
      </c>
      <c r="AD15" s="483"/>
      <c r="AE15" s="487" t="s">
        <v>1</v>
      </c>
      <c r="AF15" s="478"/>
      <c r="AG15" s="481"/>
      <c r="AH15" s="477" t="s">
        <v>18</v>
      </c>
      <c r="AI15" s="478"/>
      <c r="AJ15" s="479"/>
      <c r="AK15" s="554"/>
      <c r="AL15" s="480" t="s">
        <v>1</v>
      </c>
      <c r="AM15" s="481"/>
      <c r="AN15" s="482" t="s">
        <v>18</v>
      </c>
      <c r="AO15" s="483"/>
      <c r="AP15" s="484" t="s">
        <v>1</v>
      </c>
      <c r="AQ15" s="478"/>
      <c r="AR15" s="481"/>
      <c r="AS15" s="477" t="s">
        <v>18</v>
      </c>
      <c r="AT15" s="478"/>
      <c r="AU15" s="479"/>
    </row>
    <row r="16" spans="1:47" ht="13.5" thickBot="1">
      <c r="A16" s="500"/>
      <c r="B16" s="500"/>
      <c r="C16" s="503"/>
      <c r="D16" s="506"/>
      <c r="E16" s="32" t="s">
        <v>9</v>
      </c>
      <c r="F16" s="61" t="s">
        <v>10</v>
      </c>
      <c r="G16" s="57" t="s">
        <v>9</v>
      </c>
      <c r="H16" s="75" t="s">
        <v>10</v>
      </c>
      <c r="I16" s="57" t="s">
        <v>9</v>
      </c>
      <c r="J16" s="32" t="s">
        <v>10</v>
      </c>
      <c r="K16" s="40" t="s">
        <v>11</v>
      </c>
      <c r="L16" s="57" t="s">
        <v>9</v>
      </c>
      <c r="M16" s="32" t="s">
        <v>10</v>
      </c>
      <c r="N16" s="40" t="s">
        <v>11</v>
      </c>
      <c r="O16" s="506"/>
      <c r="P16" s="32" t="s">
        <v>9</v>
      </c>
      <c r="Q16" s="61" t="s">
        <v>10</v>
      </c>
      <c r="R16" s="57" t="s">
        <v>9</v>
      </c>
      <c r="S16" s="75" t="s">
        <v>10</v>
      </c>
      <c r="T16" s="57" t="s">
        <v>9</v>
      </c>
      <c r="U16" s="32" t="s">
        <v>10</v>
      </c>
      <c r="V16" s="40" t="s">
        <v>11</v>
      </c>
      <c r="W16" s="57" t="s">
        <v>9</v>
      </c>
      <c r="X16" s="32" t="s">
        <v>10</v>
      </c>
      <c r="Y16" s="40" t="s">
        <v>11</v>
      </c>
      <c r="Z16" s="506"/>
      <c r="AA16" s="32" t="s">
        <v>9</v>
      </c>
      <c r="AB16" s="61" t="s">
        <v>10</v>
      </c>
      <c r="AC16" s="57" t="s">
        <v>9</v>
      </c>
      <c r="AD16" s="75" t="s">
        <v>10</v>
      </c>
      <c r="AE16" s="57" t="s">
        <v>9</v>
      </c>
      <c r="AF16" s="32" t="s">
        <v>10</v>
      </c>
      <c r="AG16" s="40" t="s">
        <v>11</v>
      </c>
      <c r="AH16" s="57" t="s">
        <v>9</v>
      </c>
      <c r="AI16" s="32" t="s">
        <v>10</v>
      </c>
      <c r="AJ16" s="40" t="s">
        <v>11</v>
      </c>
      <c r="AK16" s="555"/>
      <c r="AL16" s="32" t="s">
        <v>9</v>
      </c>
      <c r="AM16" s="61" t="s">
        <v>10</v>
      </c>
      <c r="AN16" s="57" t="s">
        <v>9</v>
      </c>
      <c r="AO16" s="75" t="s">
        <v>10</v>
      </c>
      <c r="AP16" s="57" t="s">
        <v>9</v>
      </c>
      <c r="AQ16" s="32" t="s">
        <v>10</v>
      </c>
      <c r="AR16" s="40" t="s">
        <v>11</v>
      </c>
      <c r="AS16" s="57" t="s">
        <v>9</v>
      </c>
      <c r="AT16" s="32" t="s">
        <v>10</v>
      </c>
      <c r="AU16" s="40" t="s">
        <v>11</v>
      </c>
    </row>
    <row r="17" spans="1:51" ht="12.75">
      <c r="A17" s="578">
        <v>1</v>
      </c>
      <c r="B17" s="575" t="s">
        <v>123</v>
      </c>
      <c r="C17" s="595" t="s">
        <v>124</v>
      </c>
      <c r="D17" s="17">
        <v>1</v>
      </c>
      <c r="E17" s="18"/>
      <c r="F17" s="62"/>
      <c r="G17" s="60"/>
      <c r="H17" s="76"/>
      <c r="I17" s="33"/>
      <c r="J17" s="18"/>
      <c r="K17" s="62"/>
      <c r="L17" s="60"/>
      <c r="M17" s="19"/>
      <c r="N17" s="36"/>
      <c r="O17" s="17">
        <v>1</v>
      </c>
      <c r="P17" s="18"/>
      <c r="Q17" s="62"/>
      <c r="R17" s="60"/>
      <c r="S17" s="76"/>
      <c r="T17" s="33">
        <v>2</v>
      </c>
      <c r="U17" s="18"/>
      <c r="V17" s="62"/>
      <c r="W17" s="60">
        <v>10</v>
      </c>
      <c r="X17" s="19"/>
      <c r="Y17" s="36"/>
      <c r="Z17" s="33">
        <v>0</v>
      </c>
      <c r="AA17" s="18"/>
      <c r="AB17" s="62"/>
      <c r="AC17" s="60"/>
      <c r="AD17" s="76"/>
      <c r="AE17" s="33"/>
      <c r="AF17" s="18"/>
      <c r="AG17" s="62"/>
      <c r="AH17" s="60"/>
      <c r="AI17" s="19"/>
      <c r="AJ17" s="36"/>
      <c r="AK17" s="33">
        <v>1</v>
      </c>
      <c r="AL17" s="18"/>
      <c r="AM17" s="62"/>
      <c r="AN17" s="60"/>
      <c r="AO17" s="76"/>
      <c r="AP17" s="33">
        <v>1</v>
      </c>
      <c r="AQ17" s="18"/>
      <c r="AR17" s="62"/>
      <c r="AS17" s="60">
        <v>15</v>
      </c>
      <c r="AT17" s="19"/>
      <c r="AU17" s="36"/>
      <c r="AV17" s="461"/>
      <c r="AW17" s="461"/>
      <c r="AX17" s="461"/>
      <c r="AY17" s="461"/>
    </row>
    <row r="18" spans="1:51" ht="12.75">
      <c r="A18" s="579"/>
      <c r="B18" s="576"/>
      <c r="C18" s="596"/>
      <c r="D18" s="34"/>
      <c r="E18" s="12"/>
      <c r="F18" s="63"/>
      <c r="G18" s="58"/>
      <c r="H18" s="77"/>
      <c r="I18" s="34"/>
      <c r="J18" s="12"/>
      <c r="K18" s="63"/>
      <c r="L18" s="58"/>
      <c r="M18" s="22"/>
      <c r="N18" s="37"/>
      <c r="O18" s="34"/>
      <c r="P18" s="12"/>
      <c r="Q18" s="63"/>
      <c r="R18" s="58"/>
      <c r="S18" s="77"/>
      <c r="T18" s="34">
        <v>2</v>
      </c>
      <c r="U18" s="12"/>
      <c r="V18" s="63"/>
      <c r="W18" s="58">
        <v>10</v>
      </c>
      <c r="X18" s="22"/>
      <c r="Y18" s="37"/>
      <c r="Z18" s="34"/>
      <c r="AA18" s="12"/>
      <c r="AB18" s="63"/>
      <c r="AC18" s="58"/>
      <c r="AD18" s="77"/>
      <c r="AE18" s="34"/>
      <c r="AF18" s="12"/>
      <c r="AG18" s="63"/>
      <c r="AH18" s="58"/>
      <c r="AI18" s="22"/>
      <c r="AJ18" s="37"/>
      <c r="AK18" s="34"/>
      <c r="AL18" s="12"/>
      <c r="AM18" s="63"/>
      <c r="AN18" s="58"/>
      <c r="AO18" s="77"/>
      <c r="AP18" s="34">
        <v>1</v>
      </c>
      <c r="AQ18" s="12"/>
      <c r="AR18" s="63"/>
      <c r="AS18" s="58">
        <v>15</v>
      </c>
      <c r="AT18" s="22"/>
      <c r="AU18" s="37"/>
      <c r="AV18" s="461"/>
      <c r="AW18" s="461"/>
      <c r="AX18" s="461"/>
      <c r="AY18" s="461"/>
    </row>
    <row r="19" spans="1:51" ht="12.75">
      <c r="A19" s="580"/>
      <c r="B19" s="577"/>
      <c r="C19" s="594"/>
      <c r="D19" s="17"/>
      <c r="E19" s="12"/>
      <c r="F19" s="63"/>
      <c r="G19" s="58"/>
      <c r="H19" s="77"/>
      <c r="I19" s="34"/>
      <c r="J19" s="12"/>
      <c r="K19" s="63"/>
      <c r="L19" s="58"/>
      <c r="M19" s="22"/>
      <c r="N19" s="37"/>
      <c r="O19" s="13"/>
      <c r="P19" s="12"/>
      <c r="Q19" s="63"/>
      <c r="R19" s="58"/>
      <c r="S19" s="77"/>
      <c r="T19" s="34"/>
      <c r="U19" s="12"/>
      <c r="V19" s="63"/>
      <c r="W19" s="58"/>
      <c r="X19" s="22"/>
      <c r="Y19" s="37"/>
      <c r="Z19" s="34"/>
      <c r="AA19" s="12"/>
      <c r="AB19" s="63"/>
      <c r="AC19" s="58"/>
      <c r="AD19" s="77"/>
      <c r="AE19" s="34"/>
      <c r="AF19" s="12"/>
      <c r="AG19" s="63"/>
      <c r="AH19" s="58"/>
      <c r="AI19" s="22"/>
      <c r="AJ19" s="37"/>
      <c r="AK19" s="34"/>
      <c r="AL19" s="12"/>
      <c r="AM19" s="63"/>
      <c r="AN19" s="58"/>
      <c r="AO19" s="77"/>
      <c r="AP19" s="34"/>
      <c r="AQ19" s="12"/>
      <c r="AR19" s="63"/>
      <c r="AS19" s="58"/>
      <c r="AT19" s="22"/>
      <c r="AU19" s="37"/>
      <c r="AV19" s="461"/>
      <c r="AW19" s="461"/>
      <c r="AX19" s="461"/>
      <c r="AY19" s="461"/>
    </row>
    <row r="20" spans="1:51" ht="12.75">
      <c r="A20" s="179">
        <v>2</v>
      </c>
      <c r="B20" s="180" t="s">
        <v>123</v>
      </c>
      <c r="C20" s="181" t="s">
        <v>151</v>
      </c>
      <c r="D20" s="182">
        <v>0</v>
      </c>
      <c r="E20" s="183"/>
      <c r="F20" s="184"/>
      <c r="G20" s="185"/>
      <c r="H20" s="186"/>
      <c r="I20" s="182"/>
      <c r="J20" s="183"/>
      <c r="K20" s="184"/>
      <c r="L20" s="185"/>
      <c r="M20" s="187"/>
      <c r="N20" s="188"/>
      <c r="O20" s="182">
        <v>0</v>
      </c>
      <c r="P20" s="183"/>
      <c r="Q20" s="184"/>
      <c r="R20" s="185"/>
      <c r="S20" s="186"/>
      <c r="T20" s="182"/>
      <c r="U20" s="183"/>
      <c r="V20" s="184"/>
      <c r="W20" s="185"/>
      <c r="X20" s="187"/>
      <c r="Y20" s="188"/>
      <c r="Z20" s="182">
        <v>0</v>
      </c>
      <c r="AA20" s="183"/>
      <c r="AB20" s="184"/>
      <c r="AC20" s="185"/>
      <c r="AD20" s="186"/>
      <c r="AE20" s="182"/>
      <c r="AF20" s="183"/>
      <c r="AG20" s="184"/>
      <c r="AH20" s="185"/>
      <c r="AI20" s="187"/>
      <c r="AJ20" s="188"/>
      <c r="AK20" s="182">
        <v>0</v>
      </c>
      <c r="AL20" s="183"/>
      <c r="AM20" s="184"/>
      <c r="AN20" s="185"/>
      <c r="AO20" s="186"/>
      <c r="AP20" s="182"/>
      <c r="AQ20" s="183"/>
      <c r="AR20" s="184"/>
      <c r="AS20" s="185"/>
      <c r="AT20" s="187"/>
      <c r="AU20" s="188"/>
      <c r="AV20" s="461"/>
      <c r="AW20" s="461"/>
      <c r="AX20" s="461"/>
      <c r="AY20" s="461"/>
    </row>
    <row r="21" spans="1:51" ht="12.75">
      <c r="A21" s="569">
        <v>3</v>
      </c>
      <c r="B21" s="572" t="s">
        <v>125</v>
      </c>
      <c r="C21" s="589" t="s">
        <v>126</v>
      </c>
      <c r="D21" s="172">
        <v>1</v>
      </c>
      <c r="E21" s="173"/>
      <c r="F21" s="174"/>
      <c r="G21" s="175"/>
      <c r="H21" s="176"/>
      <c r="I21" s="172"/>
      <c r="J21" s="173"/>
      <c r="K21" s="174"/>
      <c r="L21" s="175"/>
      <c r="M21" s="177"/>
      <c r="N21" s="178"/>
      <c r="O21" s="172">
        <v>1</v>
      </c>
      <c r="P21" s="173"/>
      <c r="Q21" s="174"/>
      <c r="R21" s="175"/>
      <c r="S21" s="176"/>
      <c r="T21" s="172">
        <v>2</v>
      </c>
      <c r="U21" s="173"/>
      <c r="V21" s="174">
        <v>2</v>
      </c>
      <c r="W21" s="175">
        <v>25</v>
      </c>
      <c r="X21" s="177"/>
      <c r="Y21" s="178">
        <v>25</v>
      </c>
      <c r="Z21" s="172">
        <v>1</v>
      </c>
      <c r="AA21" s="173"/>
      <c r="AB21" s="174"/>
      <c r="AC21" s="175"/>
      <c r="AD21" s="176"/>
      <c r="AE21" s="172"/>
      <c r="AF21" s="173"/>
      <c r="AG21" s="174"/>
      <c r="AH21" s="175"/>
      <c r="AI21" s="177"/>
      <c r="AJ21" s="178"/>
      <c r="AK21" s="172">
        <v>1</v>
      </c>
      <c r="AL21" s="173"/>
      <c r="AM21" s="174"/>
      <c r="AN21" s="175"/>
      <c r="AO21" s="176"/>
      <c r="AP21" s="172">
        <v>3</v>
      </c>
      <c r="AQ21" s="173"/>
      <c r="AR21" s="174">
        <v>1</v>
      </c>
      <c r="AS21" s="175">
        <v>20</v>
      </c>
      <c r="AT21" s="177"/>
      <c r="AU21" s="178">
        <v>30</v>
      </c>
      <c r="AV21" s="461"/>
      <c r="AW21" s="461"/>
      <c r="AX21" s="461"/>
      <c r="AY21" s="461"/>
    </row>
    <row r="22" spans="1:51" ht="12.75">
      <c r="A22" s="570"/>
      <c r="B22" s="573"/>
      <c r="C22" s="590"/>
      <c r="D22" s="316"/>
      <c r="E22" s="317"/>
      <c r="F22" s="318"/>
      <c r="G22" s="319"/>
      <c r="H22" s="320"/>
      <c r="I22" s="303"/>
      <c r="J22" s="317"/>
      <c r="K22" s="318"/>
      <c r="L22" s="319"/>
      <c r="M22" s="321"/>
      <c r="N22" s="322"/>
      <c r="O22" s="301"/>
      <c r="P22" s="317"/>
      <c r="Q22" s="318"/>
      <c r="R22" s="319"/>
      <c r="S22" s="320"/>
      <c r="T22" s="303">
        <v>1</v>
      </c>
      <c r="U22" s="317"/>
      <c r="V22" s="318"/>
      <c r="W22" s="319">
        <v>30</v>
      </c>
      <c r="X22" s="321"/>
      <c r="Y22" s="322"/>
      <c r="Z22" s="301"/>
      <c r="AA22" s="317"/>
      <c r="AB22" s="318"/>
      <c r="AC22" s="319"/>
      <c r="AD22" s="320"/>
      <c r="AE22" s="303"/>
      <c r="AF22" s="317"/>
      <c r="AG22" s="318"/>
      <c r="AH22" s="319"/>
      <c r="AI22" s="321"/>
      <c r="AJ22" s="322"/>
      <c r="AK22" s="301"/>
      <c r="AL22" s="317"/>
      <c r="AM22" s="318"/>
      <c r="AN22" s="319"/>
      <c r="AO22" s="320"/>
      <c r="AP22" s="303">
        <v>1</v>
      </c>
      <c r="AQ22" s="317"/>
      <c r="AR22" s="318"/>
      <c r="AS22" s="319">
        <v>30</v>
      </c>
      <c r="AT22" s="321"/>
      <c r="AU22" s="322"/>
      <c r="AV22" s="461"/>
      <c r="AW22" s="461"/>
      <c r="AX22" s="461"/>
      <c r="AY22" s="461"/>
    </row>
    <row r="23" spans="1:51" ht="12.75">
      <c r="A23" s="570"/>
      <c r="B23" s="573"/>
      <c r="C23" s="590"/>
      <c r="D23" s="316"/>
      <c r="E23" s="317"/>
      <c r="F23" s="318"/>
      <c r="G23" s="319"/>
      <c r="H23" s="320"/>
      <c r="I23" s="303"/>
      <c r="J23" s="317"/>
      <c r="K23" s="318"/>
      <c r="L23" s="319"/>
      <c r="M23" s="321"/>
      <c r="N23" s="322"/>
      <c r="O23" s="301"/>
      <c r="P23" s="317"/>
      <c r="Q23" s="318"/>
      <c r="R23" s="319"/>
      <c r="S23" s="320"/>
      <c r="T23" s="303"/>
      <c r="U23" s="317"/>
      <c r="V23" s="318"/>
      <c r="W23" s="319"/>
      <c r="X23" s="321"/>
      <c r="Y23" s="322"/>
      <c r="Z23" s="303"/>
      <c r="AA23" s="317"/>
      <c r="AB23" s="318"/>
      <c r="AC23" s="319"/>
      <c r="AD23" s="320"/>
      <c r="AE23" s="303"/>
      <c r="AF23" s="317"/>
      <c r="AG23" s="318"/>
      <c r="AH23" s="319"/>
      <c r="AI23" s="321"/>
      <c r="AJ23" s="322"/>
      <c r="AK23" s="303"/>
      <c r="AL23" s="317"/>
      <c r="AM23" s="318"/>
      <c r="AN23" s="319"/>
      <c r="AO23" s="320"/>
      <c r="AP23" s="303">
        <v>3</v>
      </c>
      <c r="AQ23" s="317"/>
      <c r="AR23" s="318"/>
      <c r="AS23" s="319">
        <v>20</v>
      </c>
      <c r="AT23" s="321"/>
      <c r="AU23" s="322"/>
      <c r="AV23" s="461"/>
      <c r="AW23" s="461"/>
      <c r="AX23" s="461"/>
      <c r="AY23" s="461"/>
    </row>
    <row r="24" spans="1:51" ht="12.75">
      <c r="A24" s="571"/>
      <c r="B24" s="574"/>
      <c r="C24" s="591"/>
      <c r="D24" s="316"/>
      <c r="E24" s="317"/>
      <c r="F24" s="318"/>
      <c r="G24" s="319"/>
      <c r="H24" s="320"/>
      <c r="I24" s="319"/>
      <c r="J24" s="317"/>
      <c r="K24" s="318"/>
      <c r="L24" s="319"/>
      <c r="M24" s="321"/>
      <c r="N24" s="322"/>
      <c r="O24" s="301"/>
      <c r="P24" s="317"/>
      <c r="Q24" s="318"/>
      <c r="R24" s="319"/>
      <c r="S24" s="320"/>
      <c r="T24" s="319"/>
      <c r="U24" s="317"/>
      <c r="V24" s="318"/>
      <c r="W24" s="319"/>
      <c r="X24" s="321"/>
      <c r="Y24" s="322"/>
      <c r="Z24" s="303"/>
      <c r="AA24" s="317"/>
      <c r="AB24" s="318"/>
      <c r="AC24" s="319"/>
      <c r="AD24" s="320"/>
      <c r="AE24" s="319"/>
      <c r="AF24" s="317"/>
      <c r="AG24" s="318"/>
      <c r="AH24" s="319"/>
      <c r="AI24" s="321"/>
      <c r="AJ24" s="322"/>
      <c r="AK24" s="303"/>
      <c r="AL24" s="317"/>
      <c r="AM24" s="318"/>
      <c r="AN24" s="319"/>
      <c r="AO24" s="320"/>
      <c r="AP24" s="319"/>
      <c r="AQ24" s="317"/>
      <c r="AR24" s="318"/>
      <c r="AS24" s="319"/>
      <c r="AT24" s="321"/>
      <c r="AU24" s="322"/>
      <c r="AV24" s="461"/>
      <c r="AW24" s="461"/>
      <c r="AX24" s="461"/>
      <c r="AY24" s="461"/>
    </row>
    <row r="25" spans="1:51" ht="12.75">
      <c r="A25" s="204">
        <v>4</v>
      </c>
      <c r="B25" s="205" t="s">
        <v>142</v>
      </c>
      <c r="C25" s="206" t="s">
        <v>152</v>
      </c>
      <c r="D25" s="207">
        <v>0</v>
      </c>
      <c r="E25" s="208"/>
      <c r="F25" s="209"/>
      <c r="G25" s="210"/>
      <c r="H25" s="211"/>
      <c r="I25" s="210"/>
      <c r="J25" s="208"/>
      <c r="K25" s="209"/>
      <c r="L25" s="210"/>
      <c r="M25" s="212"/>
      <c r="N25" s="213"/>
      <c r="O25" s="207"/>
      <c r="P25" s="208"/>
      <c r="Q25" s="209"/>
      <c r="R25" s="210"/>
      <c r="S25" s="211"/>
      <c r="T25" s="210"/>
      <c r="U25" s="208">
        <v>1</v>
      </c>
      <c r="V25" s="209"/>
      <c r="W25" s="210"/>
      <c r="X25" s="212">
        <v>50</v>
      </c>
      <c r="Y25" s="213"/>
      <c r="Z25" s="207">
        <v>0</v>
      </c>
      <c r="AA25" s="208"/>
      <c r="AB25" s="209"/>
      <c r="AC25" s="210"/>
      <c r="AD25" s="211"/>
      <c r="AE25" s="210"/>
      <c r="AF25" s="208"/>
      <c r="AG25" s="209"/>
      <c r="AH25" s="210"/>
      <c r="AI25" s="212"/>
      <c r="AJ25" s="213"/>
      <c r="AK25" s="207"/>
      <c r="AL25" s="208"/>
      <c r="AM25" s="209"/>
      <c r="AN25" s="210"/>
      <c r="AO25" s="211"/>
      <c r="AP25" s="210">
        <v>2</v>
      </c>
      <c r="AQ25" s="208">
        <v>1</v>
      </c>
      <c r="AR25" s="209"/>
      <c r="AS25" s="210">
        <v>45</v>
      </c>
      <c r="AT25" s="212">
        <v>50</v>
      </c>
      <c r="AU25" s="213"/>
      <c r="AV25" s="460" t="s">
        <v>142</v>
      </c>
      <c r="AW25" s="460">
        <f>COUNTIF(D25:AU25,1)</f>
        <v>2</v>
      </c>
      <c r="AX25" s="460">
        <f>COUNTIF(D25:AU25,2)</f>
        <v>1</v>
      </c>
      <c r="AY25" s="460">
        <f>COUNTIF(D25:AU25,3)</f>
        <v>0</v>
      </c>
    </row>
    <row r="26" spans="1:51" ht="12.75">
      <c r="A26" s="20">
        <v>5</v>
      </c>
      <c r="B26" s="104" t="s">
        <v>123</v>
      </c>
      <c r="C26" s="16" t="s">
        <v>153</v>
      </c>
      <c r="D26" s="17">
        <v>0</v>
      </c>
      <c r="E26" s="12"/>
      <c r="F26" s="63"/>
      <c r="G26" s="58"/>
      <c r="H26" s="77"/>
      <c r="I26" s="58"/>
      <c r="J26" s="12"/>
      <c r="K26" s="63"/>
      <c r="L26" s="58"/>
      <c r="M26" s="22"/>
      <c r="N26" s="37"/>
      <c r="O26" s="13">
        <v>0</v>
      </c>
      <c r="P26" s="12"/>
      <c r="Q26" s="63"/>
      <c r="R26" s="58"/>
      <c r="S26" s="77"/>
      <c r="T26" s="58"/>
      <c r="U26" s="12"/>
      <c r="V26" s="63"/>
      <c r="W26" s="58"/>
      <c r="X26" s="22"/>
      <c r="Y26" s="37"/>
      <c r="Z26" s="34">
        <v>0</v>
      </c>
      <c r="AA26" s="12"/>
      <c r="AB26" s="63"/>
      <c r="AC26" s="58"/>
      <c r="AD26" s="77"/>
      <c r="AE26" s="58"/>
      <c r="AF26" s="12"/>
      <c r="AG26" s="63"/>
      <c r="AH26" s="58"/>
      <c r="AI26" s="22"/>
      <c r="AJ26" s="37"/>
      <c r="AK26" s="34">
        <v>0</v>
      </c>
      <c r="AL26" s="12"/>
      <c r="AM26" s="63"/>
      <c r="AN26" s="58"/>
      <c r="AO26" s="77"/>
      <c r="AP26" s="58"/>
      <c r="AQ26" s="12"/>
      <c r="AR26" s="63"/>
      <c r="AS26" s="58"/>
      <c r="AT26" s="22"/>
      <c r="AU26" s="37"/>
      <c r="AV26" s="461"/>
      <c r="AW26" s="461"/>
      <c r="AX26" s="461"/>
      <c r="AY26" s="461"/>
    </row>
    <row r="27" spans="1:51" ht="12.75">
      <c r="A27" s="556">
        <v>6</v>
      </c>
      <c r="B27" s="558" t="s">
        <v>15</v>
      </c>
      <c r="C27" s="587" t="s">
        <v>154</v>
      </c>
      <c r="D27" s="225">
        <v>1</v>
      </c>
      <c r="E27" s="208"/>
      <c r="F27" s="209"/>
      <c r="G27" s="210"/>
      <c r="H27" s="211"/>
      <c r="I27" s="210"/>
      <c r="J27" s="208"/>
      <c r="K27" s="209"/>
      <c r="L27" s="210"/>
      <c r="M27" s="212"/>
      <c r="N27" s="213"/>
      <c r="O27" s="226"/>
      <c r="P27" s="208"/>
      <c r="Q27" s="209"/>
      <c r="R27" s="210"/>
      <c r="S27" s="211"/>
      <c r="T27" s="210">
        <v>1</v>
      </c>
      <c r="U27" s="208">
        <v>1</v>
      </c>
      <c r="V27" s="209"/>
      <c r="W27" s="210">
        <v>35</v>
      </c>
      <c r="X27" s="212">
        <v>50</v>
      </c>
      <c r="Y27" s="213"/>
      <c r="Z27" s="207">
        <v>0</v>
      </c>
      <c r="AA27" s="208"/>
      <c r="AB27" s="209"/>
      <c r="AC27" s="210"/>
      <c r="AD27" s="211"/>
      <c r="AE27" s="210"/>
      <c r="AF27" s="208"/>
      <c r="AG27" s="209"/>
      <c r="AH27" s="210"/>
      <c r="AI27" s="212"/>
      <c r="AJ27" s="213"/>
      <c r="AK27" s="207">
        <v>1</v>
      </c>
      <c r="AL27" s="208"/>
      <c r="AM27" s="209"/>
      <c r="AN27" s="210"/>
      <c r="AO27" s="211"/>
      <c r="AP27" s="210">
        <v>2</v>
      </c>
      <c r="AQ27" s="208">
        <v>1</v>
      </c>
      <c r="AR27" s="209"/>
      <c r="AS27" s="210">
        <v>45</v>
      </c>
      <c r="AT27" s="212">
        <v>50</v>
      </c>
      <c r="AU27" s="213"/>
      <c r="AV27" s="461"/>
      <c r="AW27" s="461"/>
      <c r="AX27" s="461"/>
      <c r="AY27" s="461"/>
    </row>
    <row r="28" spans="1:51" ht="12.75">
      <c r="A28" s="557"/>
      <c r="B28" s="559"/>
      <c r="C28" s="588"/>
      <c r="D28" s="323"/>
      <c r="E28" s="324"/>
      <c r="F28" s="325"/>
      <c r="G28" s="326"/>
      <c r="H28" s="327"/>
      <c r="I28" s="326"/>
      <c r="J28" s="324"/>
      <c r="K28" s="325"/>
      <c r="L28" s="326"/>
      <c r="M28" s="328"/>
      <c r="N28" s="329"/>
      <c r="O28" s="330"/>
      <c r="P28" s="324"/>
      <c r="Q28" s="325"/>
      <c r="R28" s="326"/>
      <c r="S28" s="327"/>
      <c r="T28" s="326"/>
      <c r="U28" s="324">
        <v>1</v>
      </c>
      <c r="V28" s="325"/>
      <c r="W28" s="326"/>
      <c r="X28" s="328">
        <v>50</v>
      </c>
      <c r="Y28" s="329"/>
      <c r="Z28" s="331"/>
      <c r="AA28" s="324"/>
      <c r="AB28" s="325"/>
      <c r="AC28" s="326"/>
      <c r="AD28" s="327"/>
      <c r="AE28" s="326"/>
      <c r="AF28" s="324"/>
      <c r="AG28" s="325"/>
      <c r="AH28" s="326"/>
      <c r="AI28" s="328"/>
      <c r="AJ28" s="329"/>
      <c r="AK28" s="331"/>
      <c r="AL28" s="324"/>
      <c r="AM28" s="325"/>
      <c r="AN28" s="326"/>
      <c r="AO28" s="327"/>
      <c r="AP28" s="326"/>
      <c r="AQ28" s="324">
        <v>1</v>
      </c>
      <c r="AR28" s="325"/>
      <c r="AS28" s="326"/>
      <c r="AT28" s="328">
        <v>50</v>
      </c>
      <c r="AU28" s="329"/>
      <c r="AV28" s="461"/>
      <c r="AW28" s="461"/>
      <c r="AX28" s="461"/>
      <c r="AY28" s="461"/>
    </row>
    <row r="29" spans="1:51" ht="12.75">
      <c r="A29" s="20">
        <v>7</v>
      </c>
      <c r="B29" s="104" t="s">
        <v>123</v>
      </c>
      <c r="C29" s="16" t="s">
        <v>155</v>
      </c>
      <c r="D29" s="17">
        <v>0</v>
      </c>
      <c r="E29" s="12"/>
      <c r="F29" s="63"/>
      <c r="G29" s="58"/>
      <c r="H29" s="77"/>
      <c r="I29" s="58"/>
      <c r="J29" s="12"/>
      <c r="K29" s="63"/>
      <c r="L29" s="58"/>
      <c r="M29" s="22"/>
      <c r="N29" s="37"/>
      <c r="O29" s="13">
        <v>1</v>
      </c>
      <c r="P29" s="12"/>
      <c r="Q29" s="63"/>
      <c r="R29" s="58"/>
      <c r="S29" s="77"/>
      <c r="T29" s="58">
        <v>2</v>
      </c>
      <c r="U29" s="12"/>
      <c r="V29" s="63"/>
      <c r="W29" s="58">
        <v>10</v>
      </c>
      <c r="X29" s="22"/>
      <c r="Y29" s="37"/>
      <c r="Z29" s="34">
        <v>0</v>
      </c>
      <c r="AA29" s="12"/>
      <c r="AB29" s="63"/>
      <c r="AC29" s="58"/>
      <c r="AD29" s="77"/>
      <c r="AE29" s="58"/>
      <c r="AF29" s="12"/>
      <c r="AG29" s="63"/>
      <c r="AH29" s="58"/>
      <c r="AI29" s="22"/>
      <c r="AJ29" s="37"/>
      <c r="AK29" s="34">
        <v>0</v>
      </c>
      <c r="AL29" s="12"/>
      <c r="AM29" s="63"/>
      <c r="AN29" s="58"/>
      <c r="AO29" s="77"/>
      <c r="AP29" s="58"/>
      <c r="AQ29" s="12"/>
      <c r="AR29" s="63"/>
      <c r="AS29" s="58"/>
      <c r="AT29" s="22"/>
      <c r="AU29" s="37"/>
      <c r="AV29" s="461"/>
      <c r="AW29" s="461"/>
      <c r="AX29" s="461"/>
      <c r="AY29" s="461"/>
    </row>
    <row r="30" spans="1:51" ht="12.75">
      <c r="A30" s="556">
        <v>8</v>
      </c>
      <c r="B30" s="558" t="s">
        <v>15</v>
      </c>
      <c r="C30" s="585" t="s">
        <v>156</v>
      </c>
      <c r="D30" s="225">
        <v>0</v>
      </c>
      <c r="E30" s="208"/>
      <c r="F30" s="209"/>
      <c r="G30" s="210"/>
      <c r="H30" s="211"/>
      <c r="I30" s="210"/>
      <c r="J30" s="208"/>
      <c r="K30" s="209"/>
      <c r="L30" s="210"/>
      <c r="M30" s="212"/>
      <c r="N30" s="213"/>
      <c r="O30" s="226">
        <v>1</v>
      </c>
      <c r="P30" s="208"/>
      <c r="Q30" s="209"/>
      <c r="R30" s="210"/>
      <c r="S30" s="211"/>
      <c r="T30" s="210">
        <v>3</v>
      </c>
      <c r="U30" s="208">
        <v>1</v>
      </c>
      <c r="V30" s="209"/>
      <c r="W30" s="210">
        <v>40</v>
      </c>
      <c r="X30" s="212">
        <v>50</v>
      </c>
      <c r="Y30" s="213"/>
      <c r="Z30" s="207">
        <v>0</v>
      </c>
      <c r="AA30" s="208"/>
      <c r="AB30" s="209"/>
      <c r="AC30" s="210"/>
      <c r="AD30" s="211"/>
      <c r="AE30" s="210"/>
      <c r="AF30" s="208"/>
      <c r="AG30" s="209"/>
      <c r="AH30" s="210"/>
      <c r="AI30" s="212"/>
      <c r="AJ30" s="213"/>
      <c r="AK30" s="207">
        <v>1</v>
      </c>
      <c r="AL30" s="208"/>
      <c r="AM30" s="209"/>
      <c r="AN30" s="210"/>
      <c r="AO30" s="211"/>
      <c r="AP30" s="210">
        <v>1</v>
      </c>
      <c r="AQ30" s="208">
        <v>1</v>
      </c>
      <c r="AR30" s="209"/>
      <c r="AS30" s="210">
        <v>50</v>
      </c>
      <c r="AT30" s="212">
        <v>50</v>
      </c>
      <c r="AU30" s="213"/>
      <c r="AV30" s="461"/>
      <c r="AW30" s="461"/>
      <c r="AX30" s="461"/>
      <c r="AY30" s="461"/>
    </row>
    <row r="31" spans="1:51" ht="12.75">
      <c r="A31" s="557"/>
      <c r="B31" s="559"/>
      <c r="C31" s="586"/>
      <c r="D31" s="323"/>
      <c r="E31" s="324"/>
      <c r="F31" s="325"/>
      <c r="G31" s="326"/>
      <c r="H31" s="327"/>
      <c r="I31" s="326"/>
      <c r="J31" s="324"/>
      <c r="K31" s="325"/>
      <c r="L31" s="326"/>
      <c r="M31" s="328"/>
      <c r="N31" s="329"/>
      <c r="O31" s="330"/>
      <c r="P31" s="324"/>
      <c r="Q31" s="325"/>
      <c r="R31" s="326"/>
      <c r="S31" s="327"/>
      <c r="T31" s="326"/>
      <c r="U31" s="324"/>
      <c r="V31" s="325"/>
      <c r="W31" s="326"/>
      <c r="X31" s="328"/>
      <c r="Y31" s="329"/>
      <c r="Z31" s="331"/>
      <c r="AA31" s="324"/>
      <c r="AB31" s="325"/>
      <c r="AC31" s="326"/>
      <c r="AD31" s="327"/>
      <c r="AE31" s="326"/>
      <c r="AF31" s="324"/>
      <c r="AG31" s="325"/>
      <c r="AH31" s="326"/>
      <c r="AI31" s="328"/>
      <c r="AJ31" s="329"/>
      <c r="AK31" s="331"/>
      <c r="AL31" s="324"/>
      <c r="AM31" s="325"/>
      <c r="AN31" s="326"/>
      <c r="AO31" s="327"/>
      <c r="AP31" s="326"/>
      <c r="AQ31" s="324"/>
      <c r="AR31" s="325"/>
      <c r="AS31" s="326"/>
      <c r="AT31" s="328"/>
      <c r="AU31" s="329"/>
      <c r="AV31" s="461"/>
      <c r="AW31" s="461"/>
      <c r="AX31" s="461"/>
      <c r="AY31" s="461"/>
    </row>
    <row r="32" spans="1:51" ht="12.75">
      <c r="A32" s="20">
        <v>9</v>
      </c>
      <c r="B32" s="104" t="s">
        <v>123</v>
      </c>
      <c r="C32" s="16" t="s">
        <v>157</v>
      </c>
      <c r="D32" s="17">
        <v>0</v>
      </c>
      <c r="E32" s="12"/>
      <c r="F32" s="63"/>
      <c r="G32" s="58"/>
      <c r="H32" s="77"/>
      <c r="I32" s="58"/>
      <c r="J32" s="12"/>
      <c r="K32" s="63"/>
      <c r="L32" s="58"/>
      <c r="M32" s="22"/>
      <c r="N32" s="37"/>
      <c r="O32" s="13">
        <v>0</v>
      </c>
      <c r="P32" s="12"/>
      <c r="Q32" s="63"/>
      <c r="R32" s="58"/>
      <c r="S32" s="77"/>
      <c r="T32" s="58"/>
      <c r="U32" s="12"/>
      <c r="V32" s="63"/>
      <c r="W32" s="58"/>
      <c r="X32" s="22"/>
      <c r="Y32" s="37"/>
      <c r="Z32" s="34">
        <v>0</v>
      </c>
      <c r="AA32" s="12"/>
      <c r="AB32" s="63"/>
      <c r="AC32" s="58"/>
      <c r="AD32" s="77"/>
      <c r="AE32" s="58"/>
      <c r="AF32" s="12"/>
      <c r="AG32" s="63"/>
      <c r="AH32" s="58"/>
      <c r="AI32" s="22"/>
      <c r="AJ32" s="37"/>
      <c r="AK32" s="34">
        <v>0</v>
      </c>
      <c r="AL32" s="12"/>
      <c r="AM32" s="63"/>
      <c r="AN32" s="58"/>
      <c r="AO32" s="77"/>
      <c r="AP32" s="58"/>
      <c r="AQ32" s="12"/>
      <c r="AR32" s="63"/>
      <c r="AS32" s="58"/>
      <c r="AT32" s="22"/>
      <c r="AU32" s="37"/>
      <c r="AV32" s="461"/>
      <c r="AW32" s="461"/>
      <c r="AX32" s="461"/>
      <c r="AY32" s="461"/>
    </row>
    <row r="33" spans="1:51" ht="12.75">
      <c r="A33" s="498">
        <v>10</v>
      </c>
      <c r="B33" s="583" t="s">
        <v>123</v>
      </c>
      <c r="C33" s="593" t="s">
        <v>158</v>
      </c>
      <c r="D33" s="13">
        <v>1</v>
      </c>
      <c r="E33" s="12">
        <v>2</v>
      </c>
      <c r="F33" s="63"/>
      <c r="G33" s="58">
        <v>10</v>
      </c>
      <c r="H33" s="77"/>
      <c r="I33" s="58"/>
      <c r="J33" s="12"/>
      <c r="K33" s="63"/>
      <c r="L33" s="58"/>
      <c r="M33" s="22"/>
      <c r="N33" s="37"/>
      <c r="O33" s="34">
        <v>1</v>
      </c>
      <c r="P33" s="12"/>
      <c r="Q33" s="63"/>
      <c r="R33" s="58"/>
      <c r="S33" s="77"/>
      <c r="T33" s="58">
        <v>2</v>
      </c>
      <c r="U33" s="12"/>
      <c r="V33" s="63"/>
      <c r="W33" s="58">
        <v>10</v>
      </c>
      <c r="X33" s="22"/>
      <c r="Y33" s="37"/>
      <c r="Z33" s="34">
        <v>0</v>
      </c>
      <c r="AA33" s="12"/>
      <c r="AB33" s="63"/>
      <c r="AC33" s="58"/>
      <c r="AD33" s="77"/>
      <c r="AE33" s="58"/>
      <c r="AF33" s="12"/>
      <c r="AG33" s="63"/>
      <c r="AH33" s="58"/>
      <c r="AI33" s="22"/>
      <c r="AJ33" s="37"/>
      <c r="AK33" s="34">
        <v>1</v>
      </c>
      <c r="AL33" s="12"/>
      <c r="AM33" s="63"/>
      <c r="AN33" s="58"/>
      <c r="AO33" s="77"/>
      <c r="AP33" s="58">
        <v>2</v>
      </c>
      <c r="AQ33" s="12"/>
      <c r="AR33" s="63"/>
      <c r="AS33" s="58">
        <v>10</v>
      </c>
      <c r="AT33" s="22"/>
      <c r="AU33" s="37"/>
      <c r="AV33" s="461"/>
      <c r="AW33" s="461"/>
      <c r="AX33" s="461"/>
      <c r="AY33" s="461"/>
    </row>
    <row r="34" spans="1:51" ht="12.75">
      <c r="A34" s="580"/>
      <c r="B34" s="577"/>
      <c r="C34" s="594"/>
      <c r="D34" s="13"/>
      <c r="E34" s="12"/>
      <c r="F34" s="63"/>
      <c r="G34" s="58"/>
      <c r="H34" s="77"/>
      <c r="I34" s="58"/>
      <c r="J34" s="12"/>
      <c r="K34" s="63"/>
      <c r="L34" s="58"/>
      <c r="M34" s="22"/>
      <c r="N34" s="37"/>
      <c r="O34" s="34"/>
      <c r="P34" s="12"/>
      <c r="Q34" s="63"/>
      <c r="R34" s="58"/>
      <c r="S34" s="77"/>
      <c r="T34" s="58"/>
      <c r="U34" s="12"/>
      <c r="V34" s="63"/>
      <c r="W34" s="58"/>
      <c r="X34" s="22"/>
      <c r="Y34" s="37"/>
      <c r="Z34" s="34"/>
      <c r="AA34" s="12"/>
      <c r="AB34" s="63"/>
      <c r="AC34" s="58"/>
      <c r="AD34" s="77"/>
      <c r="AE34" s="58"/>
      <c r="AF34" s="12"/>
      <c r="AG34" s="63"/>
      <c r="AH34" s="58"/>
      <c r="AI34" s="22"/>
      <c r="AJ34" s="37"/>
      <c r="AK34" s="34"/>
      <c r="AL34" s="12"/>
      <c r="AM34" s="63"/>
      <c r="AN34" s="58"/>
      <c r="AO34" s="77"/>
      <c r="AP34" s="58">
        <v>1</v>
      </c>
      <c r="AQ34" s="12"/>
      <c r="AR34" s="63"/>
      <c r="AS34" s="58">
        <v>15</v>
      </c>
      <c r="AT34" s="22"/>
      <c r="AU34" s="37"/>
      <c r="AV34" s="461"/>
      <c r="AW34" s="461"/>
      <c r="AX34" s="461"/>
      <c r="AY34" s="461"/>
    </row>
    <row r="35" spans="1:51" ht="12.75">
      <c r="A35" s="204">
        <v>11</v>
      </c>
      <c r="B35" s="263" t="s">
        <v>162</v>
      </c>
      <c r="C35" s="264" t="s">
        <v>174</v>
      </c>
      <c r="D35" s="226">
        <v>0</v>
      </c>
      <c r="E35" s="226"/>
      <c r="F35" s="265"/>
      <c r="G35" s="207"/>
      <c r="H35" s="266"/>
      <c r="I35" s="207"/>
      <c r="J35" s="226"/>
      <c r="K35" s="265"/>
      <c r="L35" s="207"/>
      <c r="M35" s="267"/>
      <c r="N35" s="268"/>
      <c r="O35" s="207">
        <v>1</v>
      </c>
      <c r="P35" s="226"/>
      <c r="Q35" s="265"/>
      <c r="R35" s="207"/>
      <c r="S35" s="266"/>
      <c r="T35" s="207"/>
      <c r="U35" s="226"/>
      <c r="V35" s="265"/>
      <c r="W35" s="207"/>
      <c r="X35" s="267"/>
      <c r="Y35" s="268"/>
      <c r="Z35" s="207">
        <v>0</v>
      </c>
      <c r="AA35" s="226"/>
      <c r="AB35" s="265"/>
      <c r="AC35" s="207"/>
      <c r="AD35" s="266"/>
      <c r="AE35" s="207"/>
      <c r="AF35" s="226"/>
      <c r="AG35" s="265"/>
      <c r="AH35" s="207"/>
      <c r="AI35" s="267"/>
      <c r="AJ35" s="268"/>
      <c r="AK35" s="207"/>
      <c r="AL35" s="226"/>
      <c r="AM35" s="265"/>
      <c r="AN35" s="207"/>
      <c r="AO35" s="266"/>
      <c r="AP35" s="207"/>
      <c r="AQ35" s="226"/>
      <c r="AR35" s="265"/>
      <c r="AS35" s="207"/>
      <c r="AT35" s="267"/>
      <c r="AU35" s="268"/>
      <c r="AV35" s="460" t="s">
        <v>162</v>
      </c>
      <c r="AW35" s="460">
        <v>0</v>
      </c>
      <c r="AX35" s="460">
        <v>0</v>
      </c>
      <c r="AY35" s="460">
        <v>0</v>
      </c>
    </row>
    <row r="36" spans="1:51" ht="12.75">
      <c r="A36" s="20">
        <v>12</v>
      </c>
      <c r="B36" s="104" t="s">
        <v>123</v>
      </c>
      <c r="C36" s="16" t="s">
        <v>175</v>
      </c>
      <c r="D36" s="13">
        <v>0</v>
      </c>
      <c r="E36" s="12"/>
      <c r="F36" s="63"/>
      <c r="G36" s="58"/>
      <c r="H36" s="77"/>
      <c r="I36" s="58"/>
      <c r="J36" s="12"/>
      <c r="K36" s="63"/>
      <c r="L36" s="58"/>
      <c r="M36" s="22"/>
      <c r="N36" s="37"/>
      <c r="O36" s="34">
        <v>0</v>
      </c>
      <c r="P36" s="12"/>
      <c r="Q36" s="63"/>
      <c r="R36" s="58"/>
      <c r="S36" s="77"/>
      <c r="T36" s="58"/>
      <c r="U36" s="12"/>
      <c r="V36" s="63"/>
      <c r="W36" s="58"/>
      <c r="X36" s="22"/>
      <c r="Y36" s="37"/>
      <c r="Z36" s="34"/>
      <c r="AA36" s="12"/>
      <c r="AB36" s="63"/>
      <c r="AC36" s="58"/>
      <c r="AD36" s="77"/>
      <c r="AE36" s="58"/>
      <c r="AF36" s="12"/>
      <c r="AG36" s="63"/>
      <c r="AH36" s="58"/>
      <c r="AI36" s="22"/>
      <c r="AJ36" s="37"/>
      <c r="AK36" s="34">
        <v>0</v>
      </c>
      <c r="AL36" s="12"/>
      <c r="AM36" s="63"/>
      <c r="AN36" s="58"/>
      <c r="AO36" s="77"/>
      <c r="AP36" s="58"/>
      <c r="AQ36" s="12"/>
      <c r="AR36" s="63"/>
      <c r="AS36" s="58"/>
      <c r="AT36" s="22"/>
      <c r="AU36" s="37"/>
      <c r="AV36" s="461"/>
      <c r="AW36" s="460"/>
      <c r="AX36" s="460"/>
      <c r="AY36" s="460"/>
    </row>
    <row r="37" spans="1:51" ht="12.75">
      <c r="A37" s="204">
        <v>13</v>
      </c>
      <c r="B37" s="263" t="s">
        <v>142</v>
      </c>
      <c r="C37" s="264" t="s">
        <v>176</v>
      </c>
      <c r="D37" s="269">
        <v>0</v>
      </c>
      <c r="E37" s="269"/>
      <c r="F37" s="270"/>
      <c r="G37" s="271"/>
      <c r="H37" s="272"/>
      <c r="I37" s="271"/>
      <c r="J37" s="269"/>
      <c r="K37" s="270"/>
      <c r="L37" s="271"/>
      <c r="M37" s="273"/>
      <c r="N37" s="274"/>
      <c r="O37" s="271"/>
      <c r="P37" s="269"/>
      <c r="Q37" s="270"/>
      <c r="R37" s="271"/>
      <c r="S37" s="272"/>
      <c r="T37" s="271">
        <v>5</v>
      </c>
      <c r="U37" s="269">
        <v>2</v>
      </c>
      <c r="V37" s="270"/>
      <c r="W37" s="271">
        <v>30</v>
      </c>
      <c r="X37" s="273">
        <v>40</v>
      </c>
      <c r="Y37" s="274"/>
      <c r="Z37" s="271"/>
      <c r="AA37" s="269"/>
      <c r="AB37" s="270"/>
      <c r="AC37" s="271"/>
      <c r="AD37" s="272"/>
      <c r="AE37" s="275"/>
      <c r="AF37" s="276"/>
      <c r="AG37" s="277"/>
      <c r="AH37" s="271"/>
      <c r="AI37" s="273"/>
      <c r="AJ37" s="274"/>
      <c r="AK37" s="271"/>
      <c r="AL37" s="269"/>
      <c r="AM37" s="270"/>
      <c r="AN37" s="271"/>
      <c r="AO37" s="272"/>
      <c r="AP37" s="271">
        <v>3</v>
      </c>
      <c r="AQ37" s="269">
        <v>2</v>
      </c>
      <c r="AR37" s="270">
        <v>1</v>
      </c>
      <c r="AS37" s="271">
        <v>40</v>
      </c>
      <c r="AT37" s="273">
        <v>45</v>
      </c>
      <c r="AU37" s="274">
        <v>50</v>
      </c>
      <c r="AV37" s="460" t="s">
        <v>200</v>
      </c>
      <c r="AW37" s="460">
        <f>COUNTIF(E37:AU37,1)</f>
        <v>1</v>
      </c>
      <c r="AX37" s="460">
        <f>COUNTIF(E37:AU37,2)</f>
        <v>2</v>
      </c>
      <c r="AY37" s="460">
        <f>COUNTIF(E37:AU37,3)</f>
        <v>1</v>
      </c>
    </row>
    <row r="38" spans="1:51" ht="12.75">
      <c r="A38" s="280">
        <v>14</v>
      </c>
      <c r="B38" s="281" t="s">
        <v>16</v>
      </c>
      <c r="C38" s="171" t="s">
        <v>182</v>
      </c>
      <c r="D38" s="282">
        <v>0</v>
      </c>
      <c r="E38" s="282"/>
      <c r="F38" s="283"/>
      <c r="G38" s="172"/>
      <c r="H38" s="284"/>
      <c r="I38" s="172"/>
      <c r="J38" s="282"/>
      <c r="K38" s="283"/>
      <c r="L38" s="172"/>
      <c r="M38" s="285"/>
      <c r="N38" s="286"/>
      <c r="O38" s="172">
        <v>0</v>
      </c>
      <c r="P38" s="282"/>
      <c r="Q38" s="283"/>
      <c r="R38" s="172"/>
      <c r="S38" s="284"/>
      <c r="T38" s="172"/>
      <c r="U38" s="282"/>
      <c r="V38" s="283"/>
      <c r="W38" s="172"/>
      <c r="X38" s="285"/>
      <c r="Y38" s="286"/>
      <c r="Z38" s="172">
        <v>0</v>
      </c>
      <c r="AA38" s="282"/>
      <c r="AB38" s="283"/>
      <c r="AC38" s="172"/>
      <c r="AD38" s="284"/>
      <c r="AE38" s="201"/>
      <c r="AF38" s="287"/>
      <c r="AG38" s="288"/>
      <c r="AH38" s="172"/>
      <c r="AI38" s="285"/>
      <c r="AJ38" s="286"/>
      <c r="AK38" s="172">
        <v>0</v>
      </c>
      <c r="AL38" s="282"/>
      <c r="AM38" s="283"/>
      <c r="AN38" s="172"/>
      <c r="AO38" s="284"/>
      <c r="AP38" s="172"/>
      <c r="AQ38" s="282"/>
      <c r="AR38" s="283"/>
      <c r="AS38" s="172"/>
      <c r="AT38" s="285"/>
      <c r="AU38" s="286"/>
      <c r="AV38" s="460"/>
      <c r="AW38" s="460"/>
      <c r="AX38" s="460"/>
      <c r="AY38" s="460"/>
    </row>
    <row r="39" spans="1:51" ht="12.75">
      <c r="A39" s="289">
        <v>15</v>
      </c>
      <c r="B39" s="281" t="s">
        <v>181</v>
      </c>
      <c r="C39" s="171" t="s">
        <v>180</v>
      </c>
      <c r="D39" s="290">
        <v>0</v>
      </c>
      <c r="E39" s="291"/>
      <c r="F39" s="292"/>
      <c r="G39" s="293"/>
      <c r="H39" s="294"/>
      <c r="I39" s="293"/>
      <c r="J39" s="291"/>
      <c r="K39" s="292"/>
      <c r="L39" s="293"/>
      <c r="M39" s="295"/>
      <c r="N39" s="296"/>
      <c r="O39" s="297">
        <v>0</v>
      </c>
      <c r="P39" s="291"/>
      <c r="Q39" s="292"/>
      <c r="R39" s="293"/>
      <c r="S39" s="294"/>
      <c r="T39" s="293"/>
      <c r="U39" s="291"/>
      <c r="V39" s="292"/>
      <c r="W39" s="293"/>
      <c r="X39" s="295"/>
      <c r="Y39" s="296"/>
      <c r="Z39" s="297">
        <v>0</v>
      </c>
      <c r="AA39" s="291"/>
      <c r="AB39" s="292"/>
      <c r="AC39" s="293"/>
      <c r="AD39" s="294"/>
      <c r="AE39" s="293"/>
      <c r="AF39" s="291"/>
      <c r="AG39" s="292"/>
      <c r="AH39" s="293"/>
      <c r="AI39" s="295"/>
      <c r="AJ39" s="296"/>
      <c r="AK39" s="297">
        <v>0</v>
      </c>
      <c r="AL39" s="291"/>
      <c r="AM39" s="292"/>
      <c r="AN39" s="293"/>
      <c r="AO39" s="294"/>
      <c r="AP39" s="293"/>
      <c r="AQ39" s="291"/>
      <c r="AR39" s="292"/>
      <c r="AS39" s="293"/>
      <c r="AT39" s="295"/>
      <c r="AU39" s="296"/>
      <c r="AV39" s="460"/>
      <c r="AW39" s="661">
        <v>3</v>
      </c>
      <c r="AX39" s="661">
        <v>3</v>
      </c>
      <c r="AY39" s="661">
        <v>1</v>
      </c>
    </row>
    <row r="40" spans="1:51" ht="12.75">
      <c r="A40" s="298">
        <v>16</v>
      </c>
      <c r="B40" s="338" t="s">
        <v>125</v>
      </c>
      <c r="C40" s="300" t="s">
        <v>184</v>
      </c>
      <c r="D40" s="301">
        <v>0</v>
      </c>
      <c r="E40" s="301"/>
      <c r="F40" s="302"/>
      <c r="G40" s="303"/>
      <c r="H40" s="304"/>
      <c r="I40" s="303"/>
      <c r="J40" s="301"/>
      <c r="K40" s="302"/>
      <c r="L40" s="303"/>
      <c r="M40" s="305"/>
      <c r="N40" s="306"/>
      <c r="O40" s="303">
        <v>1</v>
      </c>
      <c r="P40" s="301"/>
      <c r="Q40" s="302"/>
      <c r="R40" s="303"/>
      <c r="S40" s="304"/>
      <c r="T40" s="303">
        <v>2</v>
      </c>
      <c r="U40" s="301"/>
      <c r="V40" s="302"/>
      <c r="W40" s="303">
        <v>25</v>
      </c>
      <c r="X40" s="305"/>
      <c r="Y40" s="306"/>
      <c r="Z40" s="303">
        <v>0</v>
      </c>
      <c r="AA40" s="301"/>
      <c r="AB40" s="302"/>
      <c r="AC40" s="303"/>
      <c r="AD40" s="304"/>
      <c r="AE40" s="303"/>
      <c r="AF40" s="301"/>
      <c r="AG40" s="302"/>
      <c r="AH40" s="303"/>
      <c r="AI40" s="305"/>
      <c r="AJ40" s="306"/>
      <c r="AK40" s="303">
        <v>0</v>
      </c>
      <c r="AL40" s="301"/>
      <c r="AM40" s="302"/>
      <c r="AN40" s="303"/>
      <c r="AO40" s="304"/>
      <c r="AP40" s="303"/>
      <c r="AQ40" s="301"/>
      <c r="AR40" s="302"/>
      <c r="AS40" s="303"/>
      <c r="AT40" s="305"/>
      <c r="AU40" s="306"/>
      <c r="AV40" s="460"/>
      <c r="AW40" s="460"/>
      <c r="AX40" s="460"/>
      <c r="AY40" s="460"/>
    </row>
    <row r="41" spans="1:51" ht="12.75">
      <c r="A41" s="581">
        <v>17</v>
      </c>
      <c r="B41" s="567" t="s">
        <v>16</v>
      </c>
      <c r="C41" s="589" t="s">
        <v>185</v>
      </c>
      <c r="D41" s="307">
        <v>0</v>
      </c>
      <c r="E41" s="308"/>
      <c r="F41" s="309"/>
      <c r="G41" s="310"/>
      <c r="H41" s="311"/>
      <c r="I41" s="310"/>
      <c r="J41" s="308"/>
      <c r="K41" s="309"/>
      <c r="L41" s="310"/>
      <c r="M41" s="312"/>
      <c r="N41" s="313"/>
      <c r="O41" s="314">
        <v>1</v>
      </c>
      <c r="P41" s="308"/>
      <c r="Q41" s="309"/>
      <c r="R41" s="310"/>
      <c r="S41" s="311"/>
      <c r="T41" s="310">
        <v>2</v>
      </c>
      <c r="U41" s="308"/>
      <c r="V41" s="309">
        <v>2</v>
      </c>
      <c r="W41" s="310">
        <v>25</v>
      </c>
      <c r="X41" s="312"/>
      <c r="Y41" s="313">
        <v>25</v>
      </c>
      <c r="Z41" s="314">
        <v>1</v>
      </c>
      <c r="AA41" s="308">
        <v>2</v>
      </c>
      <c r="AB41" s="309"/>
      <c r="AC41" s="310">
        <v>25</v>
      </c>
      <c r="AD41" s="311"/>
      <c r="AE41" s="310"/>
      <c r="AF41" s="308"/>
      <c r="AG41" s="309">
        <v>3</v>
      </c>
      <c r="AH41" s="310"/>
      <c r="AI41" s="312"/>
      <c r="AJ41" s="313">
        <v>20</v>
      </c>
      <c r="AK41" s="314">
        <v>0</v>
      </c>
      <c r="AL41" s="308"/>
      <c r="AM41" s="309"/>
      <c r="AN41" s="310"/>
      <c r="AO41" s="311"/>
      <c r="AP41" s="310"/>
      <c r="AQ41" s="308"/>
      <c r="AR41" s="309"/>
      <c r="AS41" s="310"/>
      <c r="AT41" s="312"/>
      <c r="AU41" s="313"/>
      <c r="AV41" s="460"/>
      <c r="AW41" s="460"/>
      <c r="AX41" s="460"/>
      <c r="AY41" s="460"/>
    </row>
    <row r="42" spans="1:51" ht="13.5" thickBot="1">
      <c r="A42" s="582"/>
      <c r="B42" s="568"/>
      <c r="C42" s="592"/>
      <c r="D42" s="380"/>
      <c r="E42" s="381"/>
      <c r="F42" s="382"/>
      <c r="G42" s="383"/>
      <c r="H42" s="384"/>
      <c r="I42" s="383"/>
      <c r="J42" s="381"/>
      <c r="K42" s="382"/>
      <c r="L42" s="383"/>
      <c r="M42" s="385"/>
      <c r="N42" s="386"/>
      <c r="O42" s="387"/>
      <c r="P42" s="381"/>
      <c r="Q42" s="382"/>
      <c r="R42" s="383"/>
      <c r="S42" s="384"/>
      <c r="T42" s="389">
        <v>1</v>
      </c>
      <c r="U42" s="381"/>
      <c r="V42" s="382">
        <v>1</v>
      </c>
      <c r="W42" s="389">
        <v>30</v>
      </c>
      <c r="X42" s="385"/>
      <c r="Y42" s="386">
        <v>30</v>
      </c>
      <c r="Z42" s="387"/>
      <c r="AA42" s="381"/>
      <c r="AB42" s="382"/>
      <c r="AC42" s="383"/>
      <c r="AD42" s="384"/>
      <c r="AE42" s="383"/>
      <c r="AF42" s="381"/>
      <c r="AG42" s="382"/>
      <c r="AH42" s="383"/>
      <c r="AI42" s="385"/>
      <c r="AJ42" s="386"/>
      <c r="AK42" s="387"/>
      <c r="AL42" s="381"/>
      <c r="AM42" s="382"/>
      <c r="AN42" s="383"/>
      <c r="AO42" s="384"/>
      <c r="AP42" s="383"/>
      <c r="AQ42" s="381"/>
      <c r="AR42" s="382"/>
      <c r="AS42" s="383"/>
      <c r="AT42" s="385"/>
      <c r="AU42" s="388"/>
      <c r="AV42" s="460"/>
      <c r="AW42" s="460"/>
      <c r="AX42" s="460"/>
      <c r="AY42" s="460"/>
    </row>
    <row r="43" spans="1:51" ht="12.75">
      <c r="A43" s="603">
        <v>18</v>
      </c>
      <c r="B43" s="605" t="s">
        <v>183</v>
      </c>
      <c r="C43" s="599" t="s">
        <v>188</v>
      </c>
      <c r="D43" s="390">
        <v>1</v>
      </c>
      <c r="E43" s="390">
        <v>3</v>
      </c>
      <c r="F43" s="391"/>
      <c r="G43" s="392">
        <v>6</v>
      </c>
      <c r="H43" s="393"/>
      <c r="I43" s="392"/>
      <c r="J43" s="390"/>
      <c r="K43" s="391"/>
      <c r="L43" s="392"/>
      <c r="M43" s="394"/>
      <c r="N43" s="395"/>
      <c r="O43" s="392">
        <v>1</v>
      </c>
      <c r="P43" s="390"/>
      <c r="Q43" s="391"/>
      <c r="R43" s="392"/>
      <c r="S43" s="393"/>
      <c r="T43" s="392">
        <v>2</v>
      </c>
      <c r="U43" s="390"/>
      <c r="V43" s="391"/>
      <c r="W43" s="392">
        <v>10</v>
      </c>
      <c r="X43" s="394"/>
      <c r="Y43" s="395"/>
      <c r="Z43" s="392">
        <v>1</v>
      </c>
      <c r="AA43" s="390">
        <v>3</v>
      </c>
      <c r="AB43" s="391"/>
      <c r="AC43" s="392">
        <v>6</v>
      </c>
      <c r="AD43" s="393"/>
      <c r="AE43" s="392">
        <v>3</v>
      </c>
      <c r="AF43" s="390"/>
      <c r="AG43" s="391">
        <v>6</v>
      </c>
      <c r="AH43" s="392"/>
      <c r="AI43" s="394"/>
      <c r="AJ43" s="395"/>
      <c r="AK43" s="392">
        <v>1</v>
      </c>
      <c r="AL43" s="390"/>
      <c r="AM43" s="391"/>
      <c r="AN43" s="392"/>
      <c r="AO43" s="393"/>
      <c r="AP43" s="392">
        <v>1</v>
      </c>
      <c r="AQ43" s="390"/>
      <c r="AR43" s="391"/>
      <c r="AS43" s="392">
        <v>15</v>
      </c>
      <c r="AT43" s="394"/>
      <c r="AU43" s="396"/>
      <c r="AV43" s="460"/>
      <c r="AW43" s="460"/>
      <c r="AX43" s="460"/>
      <c r="AY43" s="460"/>
    </row>
    <row r="44" spans="1:51" ht="13.5" thickBot="1">
      <c r="A44" s="604"/>
      <c r="B44" s="606"/>
      <c r="C44" s="607"/>
      <c r="D44" s="397"/>
      <c r="E44" s="397"/>
      <c r="F44" s="398"/>
      <c r="G44" s="399"/>
      <c r="H44" s="400"/>
      <c r="I44" s="399"/>
      <c r="J44" s="397"/>
      <c r="K44" s="398"/>
      <c r="L44" s="399"/>
      <c r="M44" s="401"/>
      <c r="N44" s="402"/>
      <c r="O44" s="399"/>
      <c r="P44" s="397"/>
      <c r="Q44" s="398"/>
      <c r="R44" s="399"/>
      <c r="S44" s="400"/>
      <c r="T44" s="399"/>
      <c r="U44" s="397"/>
      <c r="V44" s="398"/>
      <c r="W44" s="399"/>
      <c r="X44" s="401"/>
      <c r="Y44" s="402"/>
      <c r="Z44" s="399"/>
      <c r="AA44" s="397"/>
      <c r="AB44" s="398"/>
      <c r="AC44" s="399"/>
      <c r="AD44" s="400"/>
      <c r="AE44" s="399"/>
      <c r="AF44" s="397"/>
      <c r="AG44" s="398"/>
      <c r="AH44" s="399"/>
      <c r="AI44" s="401"/>
      <c r="AJ44" s="402"/>
      <c r="AK44" s="399"/>
      <c r="AL44" s="397"/>
      <c r="AM44" s="398"/>
      <c r="AN44" s="399"/>
      <c r="AO44" s="400"/>
      <c r="AP44" s="399"/>
      <c r="AQ44" s="397"/>
      <c r="AR44" s="398"/>
      <c r="AS44" s="399"/>
      <c r="AT44" s="401"/>
      <c r="AU44" s="402"/>
      <c r="AV44" s="460"/>
      <c r="AW44" s="460"/>
      <c r="AX44" s="460"/>
      <c r="AY44" s="460"/>
    </row>
    <row r="45" spans="1:51" ht="12.75">
      <c r="A45" s="597">
        <v>19</v>
      </c>
      <c r="B45" s="601" t="s">
        <v>194</v>
      </c>
      <c r="C45" s="599" t="s">
        <v>195</v>
      </c>
      <c r="D45" s="405">
        <v>1</v>
      </c>
      <c r="E45" s="406">
        <v>2</v>
      </c>
      <c r="F45" s="407"/>
      <c r="G45" s="408">
        <v>10</v>
      </c>
      <c r="H45" s="409"/>
      <c r="I45" s="408">
        <v>3</v>
      </c>
      <c r="J45" s="406"/>
      <c r="K45" s="407"/>
      <c r="L45" s="408">
        <v>6</v>
      </c>
      <c r="M45" s="410"/>
      <c r="N45" s="396"/>
      <c r="O45" s="411">
        <v>1</v>
      </c>
      <c r="P45" s="406"/>
      <c r="Q45" s="407"/>
      <c r="R45" s="408"/>
      <c r="S45" s="409"/>
      <c r="T45" s="408">
        <v>1</v>
      </c>
      <c r="U45" s="406"/>
      <c r="V45" s="407"/>
      <c r="W45" s="408">
        <v>15</v>
      </c>
      <c r="X45" s="410"/>
      <c r="Y45" s="396"/>
      <c r="Z45" s="411">
        <v>1</v>
      </c>
      <c r="AA45" s="406"/>
      <c r="AB45" s="407"/>
      <c r="AC45" s="408"/>
      <c r="AD45" s="409"/>
      <c r="AE45" s="408">
        <v>2</v>
      </c>
      <c r="AF45" s="406"/>
      <c r="AG45" s="407">
        <v>10</v>
      </c>
      <c r="AH45" s="408"/>
      <c r="AI45" s="410"/>
      <c r="AJ45" s="396"/>
      <c r="AK45" s="411"/>
      <c r="AL45" s="406"/>
      <c r="AM45" s="407"/>
      <c r="AN45" s="408"/>
      <c r="AO45" s="409"/>
      <c r="AP45" s="408"/>
      <c r="AQ45" s="406"/>
      <c r="AR45" s="407"/>
      <c r="AS45" s="408"/>
      <c r="AT45" s="410"/>
      <c r="AU45" s="396"/>
      <c r="AV45" s="460"/>
      <c r="AW45" s="460"/>
      <c r="AX45" s="460"/>
      <c r="AY45" s="460"/>
    </row>
    <row r="46" spans="1:51" ht="13.5" thickBot="1">
      <c r="A46" s="598"/>
      <c r="B46" s="602"/>
      <c r="C46" s="600"/>
      <c r="D46" s="397"/>
      <c r="E46" s="397"/>
      <c r="F46" s="398"/>
      <c r="G46" s="399"/>
      <c r="H46" s="400"/>
      <c r="I46" s="399"/>
      <c r="J46" s="397"/>
      <c r="K46" s="398"/>
      <c r="L46" s="399"/>
      <c r="M46" s="401"/>
      <c r="N46" s="402"/>
      <c r="O46" s="399"/>
      <c r="P46" s="397"/>
      <c r="Q46" s="398"/>
      <c r="R46" s="399"/>
      <c r="S46" s="400"/>
      <c r="T46" s="399">
        <v>1</v>
      </c>
      <c r="U46" s="397"/>
      <c r="V46" s="398"/>
      <c r="W46" s="399">
        <v>15</v>
      </c>
      <c r="X46" s="401"/>
      <c r="Y46" s="402"/>
      <c r="Z46" s="399"/>
      <c r="AA46" s="397"/>
      <c r="AB46" s="398"/>
      <c r="AC46" s="399"/>
      <c r="AD46" s="400"/>
      <c r="AE46" s="399"/>
      <c r="AF46" s="397"/>
      <c r="AG46" s="398"/>
      <c r="AH46" s="399"/>
      <c r="AI46" s="401"/>
      <c r="AJ46" s="402"/>
      <c r="AK46" s="399"/>
      <c r="AL46" s="397"/>
      <c r="AM46" s="398"/>
      <c r="AN46" s="399"/>
      <c r="AO46" s="400"/>
      <c r="AP46" s="399"/>
      <c r="AQ46" s="397"/>
      <c r="AR46" s="398"/>
      <c r="AS46" s="399"/>
      <c r="AT46" s="401"/>
      <c r="AU46" s="402"/>
      <c r="AV46" s="460"/>
      <c r="AW46" s="460"/>
      <c r="AX46" s="460"/>
      <c r="AY46" s="460"/>
    </row>
    <row r="47" spans="1:51" ht="13.5" thickBot="1">
      <c r="A47" s="421">
        <v>20</v>
      </c>
      <c r="B47" s="422" t="s">
        <v>15</v>
      </c>
      <c r="C47" s="423" t="s">
        <v>196</v>
      </c>
      <c r="D47" s="424">
        <v>0</v>
      </c>
      <c r="E47" s="425"/>
      <c r="F47" s="426"/>
      <c r="G47" s="427"/>
      <c r="H47" s="428"/>
      <c r="I47" s="427"/>
      <c r="J47" s="425"/>
      <c r="K47" s="426"/>
      <c r="L47" s="427"/>
      <c r="M47" s="429"/>
      <c r="N47" s="430"/>
      <c r="O47" s="431">
        <v>0</v>
      </c>
      <c r="P47" s="425"/>
      <c r="Q47" s="426"/>
      <c r="R47" s="427"/>
      <c r="S47" s="428"/>
      <c r="T47" s="427"/>
      <c r="U47" s="425"/>
      <c r="V47" s="426"/>
      <c r="W47" s="427"/>
      <c r="X47" s="429"/>
      <c r="Y47" s="430"/>
      <c r="Z47" s="431">
        <v>0</v>
      </c>
      <c r="AA47" s="425"/>
      <c r="AB47" s="426"/>
      <c r="AC47" s="427"/>
      <c r="AD47" s="428"/>
      <c r="AE47" s="427"/>
      <c r="AF47" s="425"/>
      <c r="AG47" s="426"/>
      <c r="AH47" s="427"/>
      <c r="AI47" s="429"/>
      <c r="AJ47" s="430"/>
      <c r="AK47" s="431">
        <v>1</v>
      </c>
      <c r="AL47" s="425"/>
      <c r="AM47" s="426"/>
      <c r="AN47" s="427"/>
      <c r="AO47" s="428"/>
      <c r="AP47" s="427">
        <v>3</v>
      </c>
      <c r="AQ47" s="425"/>
      <c r="AR47" s="426"/>
      <c r="AS47" s="427">
        <v>20</v>
      </c>
      <c r="AT47" s="429"/>
      <c r="AU47" s="430"/>
      <c r="AV47" s="460"/>
      <c r="AW47" s="460"/>
      <c r="AX47" s="460"/>
      <c r="AY47" s="460"/>
    </row>
    <row r="48" spans="1:51" ht="12.75">
      <c r="A48" s="163"/>
      <c r="B48" s="403"/>
      <c r="C48" s="404"/>
      <c r="D48" s="373"/>
      <c r="E48" s="373"/>
      <c r="F48" s="374"/>
      <c r="G48" s="375"/>
      <c r="H48" s="376"/>
      <c r="I48" s="375"/>
      <c r="J48" s="373"/>
      <c r="K48" s="374"/>
      <c r="L48" s="375"/>
      <c r="M48" s="377"/>
      <c r="N48" s="378"/>
      <c r="O48" s="375"/>
      <c r="P48" s="373"/>
      <c r="Q48" s="374"/>
      <c r="R48" s="375"/>
      <c r="S48" s="376"/>
      <c r="T48" s="375"/>
      <c r="U48" s="373"/>
      <c r="V48" s="374"/>
      <c r="W48" s="375"/>
      <c r="X48" s="377"/>
      <c r="Y48" s="378"/>
      <c r="Z48" s="375"/>
      <c r="AA48" s="373"/>
      <c r="AB48" s="374"/>
      <c r="AC48" s="375"/>
      <c r="AD48" s="376"/>
      <c r="AE48" s="375"/>
      <c r="AF48" s="373"/>
      <c r="AG48" s="374"/>
      <c r="AH48" s="375"/>
      <c r="AI48" s="377"/>
      <c r="AJ48" s="378"/>
      <c r="AK48" s="375"/>
      <c r="AL48" s="373"/>
      <c r="AM48" s="374"/>
      <c r="AN48" s="375"/>
      <c r="AO48" s="376"/>
      <c r="AP48" s="375"/>
      <c r="AQ48" s="373"/>
      <c r="AR48" s="374"/>
      <c r="AS48" s="375"/>
      <c r="AT48" s="377"/>
      <c r="AU48" s="378"/>
      <c r="AV48" s="460"/>
      <c r="AW48" s="460"/>
      <c r="AX48" s="460"/>
      <c r="AY48" s="460"/>
    </row>
    <row r="49" spans="1:51" ht="12.75">
      <c r="A49" s="145"/>
      <c r="B49" s="146"/>
      <c r="C49" s="147"/>
      <c r="D49" s="148"/>
      <c r="E49" s="149"/>
      <c r="F49" s="150"/>
      <c r="G49" s="151"/>
      <c r="H49" s="152"/>
      <c r="I49" s="151"/>
      <c r="J49" s="149"/>
      <c r="K49" s="150"/>
      <c r="L49" s="151"/>
      <c r="M49" s="153"/>
      <c r="N49" s="154"/>
      <c r="O49" s="155"/>
      <c r="P49" s="149"/>
      <c r="Q49" s="150"/>
      <c r="R49" s="151"/>
      <c r="S49" s="152"/>
      <c r="T49" s="151"/>
      <c r="U49" s="149"/>
      <c r="V49" s="150"/>
      <c r="W49" s="151"/>
      <c r="X49" s="153"/>
      <c r="Y49" s="154"/>
      <c r="Z49" s="155"/>
      <c r="AA49" s="149"/>
      <c r="AB49" s="150"/>
      <c r="AC49" s="151"/>
      <c r="AD49" s="152"/>
      <c r="AE49" s="151"/>
      <c r="AF49" s="149"/>
      <c r="AG49" s="150"/>
      <c r="AH49" s="151"/>
      <c r="AI49" s="153"/>
      <c r="AJ49" s="154"/>
      <c r="AK49" s="155"/>
      <c r="AL49" s="149"/>
      <c r="AM49" s="150"/>
      <c r="AN49" s="151"/>
      <c r="AO49" s="152"/>
      <c r="AP49" s="151"/>
      <c r="AQ49" s="149"/>
      <c r="AR49" s="150"/>
      <c r="AS49" s="151"/>
      <c r="AT49" s="153"/>
      <c r="AU49" s="154"/>
      <c r="AV49" s="460"/>
      <c r="AW49" s="460"/>
      <c r="AX49" s="460"/>
      <c r="AY49" s="460"/>
    </row>
    <row r="50" spans="1:51" ht="12.75">
      <c r="A50" s="163"/>
      <c r="B50" s="146"/>
      <c r="C50" s="147"/>
      <c r="D50" s="157"/>
      <c r="E50" s="157"/>
      <c r="F50" s="158"/>
      <c r="G50" s="159"/>
      <c r="H50" s="160"/>
      <c r="I50" s="159"/>
      <c r="J50" s="157"/>
      <c r="K50" s="158"/>
      <c r="L50" s="159"/>
      <c r="M50" s="161"/>
      <c r="N50" s="162"/>
      <c r="O50" s="159"/>
      <c r="P50" s="157"/>
      <c r="Q50" s="158"/>
      <c r="R50" s="159"/>
      <c r="S50" s="160"/>
      <c r="T50" s="159"/>
      <c r="U50" s="157"/>
      <c r="V50" s="158"/>
      <c r="W50" s="159"/>
      <c r="X50" s="161"/>
      <c r="Y50" s="162"/>
      <c r="Z50" s="159"/>
      <c r="AA50" s="157"/>
      <c r="AB50" s="158"/>
      <c r="AC50" s="159"/>
      <c r="AD50" s="160"/>
      <c r="AE50" s="159"/>
      <c r="AF50" s="157"/>
      <c r="AG50" s="158"/>
      <c r="AH50" s="159"/>
      <c r="AI50" s="161"/>
      <c r="AJ50" s="162"/>
      <c r="AK50" s="159"/>
      <c r="AL50" s="157"/>
      <c r="AM50" s="158"/>
      <c r="AN50" s="159"/>
      <c r="AO50" s="160"/>
      <c r="AP50" s="159"/>
      <c r="AQ50" s="157"/>
      <c r="AR50" s="158"/>
      <c r="AS50" s="159"/>
      <c r="AT50" s="161"/>
      <c r="AU50" s="162"/>
      <c r="AV50" s="460"/>
      <c r="AW50" s="460"/>
      <c r="AX50" s="460"/>
      <c r="AY50" s="460"/>
    </row>
    <row r="51" spans="1:51" ht="12.75">
      <c r="A51" s="145"/>
      <c r="B51" s="146"/>
      <c r="C51" s="147"/>
      <c r="D51" s="148"/>
      <c r="E51" s="149"/>
      <c r="F51" s="150"/>
      <c r="G51" s="151"/>
      <c r="H51" s="152"/>
      <c r="I51" s="151"/>
      <c r="J51" s="149"/>
      <c r="K51" s="150"/>
      <c r="L51" s="151"/>
      <c r="M51" s="153"/>
      <c r="N51" s="154"/>
      <c r="O51" s="155"/>
      <c r="P51" s="149"/>
      <c r="Q51" s="150"/>
      <c r="R51" s="151"/>
      <c r="S51" s="152"/>
      <c r="T51" s="151"/>
      <c r="U51" s="149"/>
      <c r="V51" s="150"/>
      <c r="W51" s="151"/>
      <c r="X51" s="153"/>
      <c r="Y51" s="154"/>
      <c r="Z51" s="155"/>
      <c r="AA51" s="149"/>
      <c r="AB51" s="150"/>
      <c r="AC51" s="151"/>
      <c r="AD51" s="152"/>
      <c r="AE51" s="151"/>
      <c r="AF51" s="149"/>
      <c r="AG51" s="150"/>
      <c r="AH51" s="151"/>
      <c r="AI51" s="153"/>
      <c r="AJ51" s="154"/>
      <c r="AK51" s="155"/>
      <c r="AL51" s="149"/>
      <c r="AM51" s="150"/>
      <c r="AN51" s="151"/>
      <c r="AO51" s="152"/>
      <c r="AP51" s="151"/>
      <c r="AQ51" s="149"/>
      <c r="AR51" s="150"/>
      <c r="AS51" s="151"/>
      <c r="AT51" s="153"/>
      <c r="AU51" s="154"/>
      <c r="AV51" s="460"/>
      <c r="AW51" s="460"/>
      <c r="AX51" s="460"/>
      <c r="AY51" s="460"/>
    </row>
    <row r="52" spans="1:51" ht="12.75">
      <c r="A52" s="145"/>
      <c r="B52" s="146"/>
      <c r="C52" s="147"/>
      <c r="D52" s="148"/>
      <c r="E52" s="149"/>
      <c r="F52" s="150"/>
      <c r="G52" s="151"/>
      <c r="H52" s="152"/>
      <c r="I52" s="151"/>
      <c r="J52" s="149"/>
      <c r="K52" s="150"/>
      <c r="L52" s="151"/>
      <c r="M52" s="153"/>
      <c r="N52" s="154"/>
      <c r="O52" s="155"/>
      <c r="P52" s="149"/>
      <c r="Q52" s="150"/>
      <c r="R52" s="151"/>
      <c r="S52" s="164"/>
      <c r="T52" s="165"/>
      <c r="U52" s="149"/>
      <c r="V52" s="150"/>
      <c r="W52" s="151"/>
      <c r="X52" s="153"/>
      <c r="Y52" s="154"/>
      <c r="Z52" s="155"/>
      <c r="AA52" s="149"/>
      <c r="AB52" s="150"/>
      <c r="AC52" s="151"/>
      <c r="AD52" s="152"/>
      <c r="AE52" s="151"/>
      <c r="AF52" s="149"/>
      <c r="AG52" s="150"/>
      <c r="AH52" s="151"/>
      <c r="AI52" s="153"/>
      <c r="AJ52" s="154"/>
      <c r="AK52" s="155"/>
      <c r="AL52" s="149"/>
      <c r="AM52" s="150"/>
      <c r="AN52" s="151"/>
      <c r="AO52" s="152"/>
      <c r="AP52" s="151"/>
      <c r="AQ52" s="149"/>
      <c r="AR52" s="150"/>
      <c r="AS52" s="151"/>
      <c r="AT52" s="153"/>
      <c r="AU52" s="154"/>
      <c r="AV52" s="460"/>
      <c r="AW52" s="460"/>
      <c r="AX52" s="460"/>
      <c r="AY52" s="460"/>
    </row>
    <row r="53" spans="1:51" ht="13.5" thickBot="1">
      <c r="A53" s="563" t="s">
        <v>23</v>
      </c>
      <c r="B53" s="564"/>
      <c r="C53" s="565"/>
      <c r="D53" s="53">
        <f>SUM(D17:D52)</f>
        <v>6</v>
      </c>
      <c r="E53" s="49"/>
      <c r="F53" s="42"/>
      <c r="G53" s="42"/>
      <c r="H53" s="42"/>
      <c r="I53" s="42"/>
      <c r="J53" s="42"/>
      <c r="K53" s="42"/>
      <c r="L53" s="42"/>
      <c r="M53" s="42"/>
      <c r="N53" s="43"/>
      <c r="O53" s="54">
        <f>SUM(O17:O52)</f>
        <v>10</v>
      </c>
      <c r="P53" s="50"/>
      <c r="Q53" s="45"/>
      <c r="R53" s="45"/>
      <c r="S53" s="45"/>
      <c r="T53" s="45"/>
      <c r="U53" s="44"/>
      <c r="V53" s="45"/>
      <c r="W53" s="45"/>
      <c r="X53" s="45"/>
      <c r="Y53" s="46"/>
      <c r="Z53" s="45">
        <f>SUM(Z17:Z52)</f>
        <v>4</v>
      </c>
      <c r="AA53" s="51"/>
      <c r="AB53" s="45"/>
      <c r="AC53" s="45"/>
      <c r="AD53" s="45"/>
      <c r="AE53" s="45"/>
      <c r="AF53" s="45"/>
      <c r="AG53" s="47"/>
      <c r="AH53" s="47"/>
      <c r="AI53" s="47"/>
      <c r="AJ53" s="48"/>
      <c r="AK53" s="56">
        <f>SUM(AK17:AK52)</f>
        <v>7</v>
      </c>
      <c r="AL53" s="52"/>
      <c r="AM53" s="47"/>
      <c r="AN53" s="47"/>
      <c r="AO53" s="47"/>
      <c r="AP53" s="47"/>
      <c r="AQ53" s="47"/>
      <c r="AR53" s="47"/>
      <c r="AS53" s="47"/>
      <c r="AT53" s="47"/>
      <c r="AU53" s="48"/>
      <c r="AV53" s="460"/>
      <c r="AW53" s="460"/>
      <c r="AX53" s="460"/>
      <c r="AY53" s="460"/>
    </row>
    <row r="54" spans="1:48" ht="12.75">
      <c r="A54" s="8"/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55"/>
      <c r="AA54" s="1"/>
      <c r="AB54" s="1"/>
      <c r="AC54" s="1"/>
      <c r="AD54" s="1"/>
      <c r="AE54" s="1"/>
      <c r="AF54" s="1"/>
      <c r="AV54" s="90"/>
    </row>
    <row r="55" spans="9:32" ht="12.75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9:32" ht="12.7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9:32" ht="12.7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9:32" ht="12.7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9:32" ht="12.7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9:32" ht="12.7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9:32" ht="12.7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9:32" ht="12.7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9:32" ht="12.7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9:32" ht="12.7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9:32" ht="12.7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9:32" ht="12.7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9:32" ht="12.7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9:32" ht="12.75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9:32" ht="12.7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9:32" ht="12.75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9:32" ht="12.7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9:32" ht="12.75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9:32" ht="12.75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9:32" ht="12.75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9:32" ht="12.7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9:32" ht="12.7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9:32" ht="12.75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9:32" ht="12.75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9:32" ht="12.7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9:32" ht="12.75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9:32" ht="12.75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9:32" ht="12.75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9:32" ht="12.75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9:32" ht="12.75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9:32" ht="12.75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9:32" ht="12.75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9:32" ht="12.75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9:32" ht="12.75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9:32" ht="12.75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9:32" ht="12.75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9:32" ht="12.75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9:32" ht="12.75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9:32" ht="12.75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9:32" ht="12.75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9:32" ht="12.75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9:32" ht="12.75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9:32" ht="12.75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9:32" ht="12.75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9:32" ht="12.75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9:32" ht="12.75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9:32" ht="12.75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9:32" ht="12.75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9:32" ht="12.75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9:32" ht="12.75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9:32" ht="12.75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9:32" ht="12.75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9:32" ht="12.75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9:32" ht="12.75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9:32" ht="12.75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9:32" ht="12.75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9:32" ht="12.75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9:32" ht="12.75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9:32" ht="12.75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9:32" ht="12.75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9:32" ht="12.75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9:32" ht="12.75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9:32" ht="12.75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9:32" ht="12.75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9:32" ht="12.7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</sheetData>
  <sheetProtection/>
  <mergeCells count="175">
    <mergeCell ref="A45:A46"/>
    <mergeCell ref="C45:C46"/>
    <mergeCell ref="B45:B46"/>
    <mergeCell ref="A43:A44"/>
    <mergeCell ref="B43:B44"/>
    <mergeCell ref="C43:C44"/>
    <mergeCell ref="AB2:AI2"/>
    <mergeCell ref="C30:C31"/>
    <mergeCell ref="C27:C28"/>
    <mergeCell ref="C21:C24"/>
    <mergeCell ref="C41:C42"/>
    <mergeCell ref="C33:C34"/>
    <mergeCell ref="C17:C19"/>
    <mergeCell ref="AI9:AJ9"/>
    <mergeCell ref="AG9:AH9"/>
    <mergeCell ref="E9:F9"/>
    <mergeCell ref="B41:B42"/>
    <mergeCell ref="A21:A24"/>
    <mergeCell ref="B21:B24"/>
    <mergeCell ref="B17:B19"/>
    <mergeCell ref="A17:A19"/>
    <mergeCell ref="A27:A28"/>
    <mergeCell ref="B27:B28"/>
    <mergeCell ref="A41:A42"/>
    <mergeCell ref="A33:A34"/>
    <mergeCell ref="B33:B34"/>
    <mergeCell ref="A53:C53"/>
    <mergeCell ref="AT10:AU10"/>
    <mergeCell ref="AL11:AU11"/>
    <mergeCell ref="AL12:AU12"/>
    <mergeCell ref="AL13:AU13"/>
    <mergeCell ref="D6:D16"/>
    <mergeCell ref="A6:C6"/>
    <mergeCell ref="AG10:AH10"/>
    <mergeCell ref="AE9:AF9"/>
    <mergeCell ref="E12:N12"/>
    <mergeCell ref="A30:A31"/>
    <mergeCell ref="B30:B31"/>
    <mergeCell ref="G7:H7"/>
    <mergeCell ref="G9:H9"/>
    <mergeCell ref="E15:F15"/>
    <mergeCell ref="AR9:AS9"/>
    <mergeCell ref="AL7:AM7"/>
    <mergeCell ref="AN7:AO7"/>
    <mergeCell ref="A9:C9"/>
    <mergeCell ref="M7:N7"/>
    <mergeCell ref="AP6:AQ6"/>
    <mergeCell ref="AP9:AQ9"/>
    <mergeCell ref="AA12:AJ12"/>
    <mergeCell ref="AL6:AM6"/>
    <mergeCell ref="AC7:AD7"/>
    <mergeCell ref="AK6:AK16"/>
    <mergeCell ref="AA11:AJ11"/>
    <mergeCell ref="AE15:AG15"/>
    <mergeCell ref="AE7:AF7"/>
    <mergeCell ref="AL14:AO14"/>
    <mergeCell ref="AT9:AU9"/>
    <mergeCell ref="AR7:AS7"/>
    <mergeCell ref="AT7:AU7"/>
    <mergeCell ref="AL8:AU8"/>
    <mergeCell ref="AL9:AM9"/>
    <mergeCell ref="AN10:AO10"/>
    <mergeCell ref="AP10:AQ10"/>
    <mergeCell ref="AP7:AQ7"/>
    <mergeCell ref="AL10:AM10"/>
    <mergeCell ref="AR10:AS10"/>
    <mergeCell ref="AK4:AU4"/>
    <mergeCell ref="AK5:AU5"/>
    <mergeCell ref="AN6:AO6"/>
    <mergeCell ref="AT6:AU6"/>
    <mergeCell ref="T6:U6"/>
    <mergeCell ref="V6:W6"/>
    <mergeCell ref="Z4:AJ4"/>
    <mergeCell ref="AR6:AS6"/>
    <mergeCell ref="X6:Y6"/>
    <mergeCell ref="Z5:AJ5"/>
    <mergeCell ref="B1:C1"/>
    <mergeCell ref="B2:C2"/>
    <mergeCell ref="B3:C3"/>
    <mergeCell ref="A5:C5"/>
    <mergeCell ref="A4:C4"/>
    <mergeCell ref="D2:Y2"/>
    <mergeCell ref="O5:Y5"/>
    <mergeCell ref="D1:Y1"/>
    <mergeCell ref="D4:N4"/>
    <mergeCell ref="D5:N5"/>
    <mergeCell ref="D3:Y3"/>
    <mergeCell ref="I15:K15"/>
    <mergeCell ref="L15:N15"/>
    <mergeCell ref="E13:N13"/>
    <mergeCell ref="E10:F10"/>
    <mergeCell ref="G10:H10"/>
    <mergeCell ref="P7:Q7"/>
    <mergeCell ref="G15:H15"/>
    <mergeCell ref="P8:Y8"/>
    <mergeCell ref="O4:Y4"/>
    <mergeCell ref="A10:C10"/>
    <mergeCell ref="A7:C7"/>
    <mergeCell ref="M10:N10"/>
    <mergeCell ref="E8:N8"/>
    <mergeCell ref="K9:L9"/>
    <mergeCell ref="M9:N9"/>
    <mergeCell ref="I10:J10"/>
    <mergeCell ref="E7:F7"/>
    <mergeCell ref="P6:Q6"/>
    <mergeCell ref="R6:S6"/>
    <mergeCell ref="A14:A16"/>
    <mergeCell ref="M6:N6"/>
    <mergeCell ref="K6:L6"/>
    <mergeCell ref="I6:J6"/>
    <mergeCell ref="G6:H6"/>
    <mergeCell ref="E6:F6"/>
    <mergeCell ref="A12:C12"/>
    <mergeCell ref="A11:C11"/>
    <mergeCell ref="E11:N11"/>
    <mergeCell ref="I9:J9"/>
    <mergeCell ref="K10:L10"/>
    <mergeCell ref="K7:L7"/>
    <mergeCell ref="I7:J7"/>
    <mergeCell ref="V9:W9"/>
    <mergeCell ref="P9:Q9"/>
    <mergeCell ref="AN9:AO9"/>
    <mergeCell ref="R7:S7"/>
    <mergeCell ref="R9:S9"/>
    <mergeCell ref="T9:U9"/>
    <mergeCell ref="V7:W7"/>
    <mergeCell ref="Z6:Z16"/>
    <mergeCell ref="AE14:AJ14"/>
    <mergeCell ref="AA15:AB15"/>
    <mergeCell ref="AC15:AD15"/>
    <mergeCell ref="AA8:AJ8"/>
    <mergeCell ref="AI7:AJ7"/>
    <mergeCell ref="P10:Q10"/>
    <mergeCell ref="V10:W10"/>
    <mergeCell ref="T7:U7"/>
    <mergeCell ref="T10:U10"/>
    <mergeCell ref="AA9:AB9"/>
    <mergeCell ref="AI10:AJ10"/>
    <mergeCell ref="AE10:AF10"/>
    <mergeCell ref="R10:S10"/>
    <mergeCell ref="AA6:AB6"/>
    <mergeCell ref="AC6:AD6"/>
    <mergeCell ref="AE6:AF6"/>
    <mergeCell ref="AG6:AH6"/>
    <mergeCell ref="AG7:AH7"/>
    <mergeCell ref="AA7:AB7"/>
    <mergeCell ref="AI6:AJ6"/>
    <mergeCell ref="X7:Y7"/>
    <mergeCell ref="AA10:AB10"/>
    <mergeCell ref="AC10:AD10"/>
    <mergeCell ref="AC9:AD9"/>
    <mergeCell ref="B14:B16"/>
    <mergeCell ref="C14:C16"/>
    <mergeCell ref="E14:H14"/>
    <mergeCell ref="I14:N14"/>
    <mergeCell ref="O6:O16"/>
    <mergeCell ref="P15:Q15"/>
    <mergeCell ref="T15:V15"/>
    <mergeCell ref="P14:S14"/>
    <mergeCell ref="X9:Y9"/>
    <mergeCell ref="X10:Y10"/>
    <mergeCell ref="T14:Y14"/>
    <mergeCell ref="P11:Y11"/>
    <mergeCell ref="P12:Y12"/>
    <mergeCell ref="P13:Y13"/>
    <mergeCell ref="AA13:AJ13"/>
    <mergeCell ref="AP14:AU14"/>
    <mergeCell ref="AS15:AU15"/>
    <mergeCell ref="AL15:AM15"/>
    <mergeCell ref="AN15:AO15"/>
    <mergeCell ref="R15:S15"/>
    <mergeCell ref="W15:Y15"/>
    <mergeCell ref="AP15:AR15"/>
    <mergeCell ref="AH15:AJ15"/>
    <mergeCell ref="AA14:AD14"/>
  </mergeCells>
  <printOptions/>
  <pageMargins left="0.787401575" right="0.787401575" top="0.984251969" bottom="0.984251969" header="0.4921259845" footer="0.4921259845"/>
  <pageSetup horizontalDpi="200" verticalDpi="200" orientation="portrait" paperSize="9" r:id="rId3"/>
  <ignoredErrors>
    <ignoredError sqref="AW37:AY37" formulaRang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AZ57"/>
  <sheetViews>
    <sheetView zoomScalePageLayoutView="0" workbookViewId="0" topLeftCell="A1">
      <selection activeCell="BB31" sqref="BB31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27.57421875" style="0" customWidth="1"/>
    <col min="4" max="4" width="2.28125" style="0" customWidth="1"/>
    <col min="5" max="5" width="3.7109375" style="0" customWidth="1"/>
    <col min="6" max="6" width="4.28125" style="0" customWidth="1"/>
    <col min="7" max="7" width="3.7109375" style="0" customWidth="1"/>
    <col min="8" max="8" width="4.2812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3.7109375" style="0" customWidth="1"/>
    <col min="13" max="13" width="4.28125" style="0" customWidth="1"/>
    <col min="14" max="14" width="3.8515625" style="0" customWidth="1"/>
    <col min="15" max="15" width="2.421875" style="0" customWidth="1"/>
    <col min="16" max="16" width="3.7109375" style="0" customWidth="1"/>
    <col min="17" max="17" width="4.28125" style="0" customWidth="1"/>
    <col min="18" max="18" width="3.7109375" style="0" customWidth="1"/>
    <col min="19" max="19" width="4.28125" style="0" customWidth="1"/>
    <col min="20" max="20" width="3.7109375" style="0" customWidth="1"/>
    <col min="21" max="21" width="4.281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3.8515625" style="0" customWidth="1"/>
    <col min="26" max="26" width="2.7109375" style="0" customWidth="1"/>
    <col min="27" max="27" width="3.7109375" style="0" customWidth="1"/>
    <col min="28" max="28" width="4.28125" style="0" customWidth="1"/>
    <col min="29" max="29" width="3.7109375" style="0" customWidth="1"/>
    <col min="30" max="30" width="4.28125" style="0" customWidth="1"/>
    <col min="31" max="31" width="3.7109375" style="0" customWidth="1"/>
    <col min="32" max="32" width="4.28125" style="0" customWidth="1"/>
    <col min="33" max="33" width="3.8515625" style="0" customWidth="1"/>
    <col min="34" max="34" width="3.7109375" style="0" customWidth="1"/>
    <col min="35" max="35" width="4.28125" style="0" customWidth="1"/>
    <col min="36" max="36" width="3.8515625" style="0" customWidth="1"/>
    <col min="37" max="37" width="2.28125" style="0" customWidth="1"/>
    <col min="38" max="38" width="3.7109375" style="0" customWidth="1"/>
    <col min="39" max="39" width="4.28125" style="0" customWidth="1"/>
    <col min="40" max="40" width="3.7109375" style="0" customWidth="1"/>
    <col min="41" max="41" width="4.28125" style="0" customWidth="1"/>
    <col min="42" max="42" width="3.7109375" style="0" customWidth="1"/>
    <col min="43" max="43" width="4.28125" style="0" customWidth="1"/>
    <col min="44" max="44" width="3.8515625" style="0" customWidth="1"/>
    <col min="45" max="45" width="3.7109375" style="0" customWidth="1"/>
    <col min="46" max="46" width="4.28125" style="0" customWidth="1"/>
    <col min="47" max="47" width="3.8515625" style="0" customWidth="1"/>
    <col min="48" max="52" width="4.7109375" style="0" customWidth="1"/>
  </cols>
  <sheetData>
    <row r="1" spans="1:47" ht="12.75">
      <c r="A1" s="4" t="s">
        <v>15</v>
      </c>
      <c r="B1" s="527" t="s">
        <v>122</v>
      </c>
      <c r="C1" s="528"/>
      <c r="D1" s="542" t="s">
        <v>29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AK1" s="9"/>
      <c r="AL1" s="9"/>
      <c r="AM1" s="10"/>
      <c r="AN1" s="10"/>
      <c r="AO1" s="10"/>
      <c r="AP1" s="10"/>
      <c r="AQ1" s="10"/>
      <c r="AR1" s="11"/>
      <c r="AS1" s="10"/>
      <c r="AT1" s="10"/>
      <c r="AU1" s="72"/>
    </row>
    <row r="2" spans="1:47" ht="12.75">
      <c r="A2" s="4" t="s">
        <v>16</v>
      </c>
      <c r="B2" s="529" t="s">
        <v>120</v>
      </c>
      <c r="C2" s="530"/>
      <c r="D2" s="537" t="s">
        <v>57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AB2" s="584" t="s">
        <v>186</v>
      </c>
      <c r="AC2" s="584"/>
      <c r="AD2" s="584"/>
      <c r="AE2" s="584"/>
      <c r="AF2" s="584"/>
      <c r="AG2" s="584"/>
      <c r="AH2" s="584"/>
      <c r="AI2" s="584"/>
      <c r="AU2" s="73"/>
    </row>
    <row r="3" spans="1:47" ht="13.5" thickBot="1">
      <c r="A3" s="70" t="s">
        <v>17</v>
      </c>
      <c r="B3" s="531" t="s">
        <v>30</v>
      </c>
      <c r="C3" s="532"/>
      <c r="D3" s="522" t="s">
        <v>58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4"/>
    </row>
    <row r="4" spans="1:47" ht="12.75">
      <c r="A4" s="534" t="s">
        <v>37</v>
      </c>
      <c r="B4" s="535"/>
      <c r="C4" s="536"/>
      <c r="D4" s="544" t="s">
        <v>70</v>
      </c>
      <c r="E4" s="545"/>
      <c r="F4" s="545"/>
      <c r="G4" s="545"/>
      <c r="H4" s="545"/>
      <c r="I4" s="545"/>
      <c r="J4" s="545"/>
      <c r="K4" s="545"/>
      <c r="L4" s="545"/>
      <c r="M4" s="545"/>
      <c r="N4" s="546"/>
      <c r="O4" s="544" t="s">
        <v>71</v>
      </c>
      <c r="P4" s="545"/>
      <c r="Q4" s="545"/>
      <c r="R4" s="545"/>
      <c r="S4" s="545"/>
      <c r="T4" s="545"/>
      <c r="U4" s="545"/>
      <c r="V4" s="545"/>
      <c r="W4" s="545"/>
      <c r="X4" s="545"/>
      <c r="Y4" s="546"/>
      <c r="Z4" s="544" t="s">
        <v>72</v>
      </c>
      <c r="AA4" s="545"/>
      <c r="AB4" s="545"/>
      <c r="AC4" s="545"/>
      <c r="AD4" s="545"/>
      <c r="AE4" s="545"/>
      <c r="AF4" s="545"/>
      <c r="AG4" s="545"/>
      <c r="AH4" s="545"/>
      <c r="AI4" s="545"/>
      <c r="AJ4" s="546"/>
      <c r="AK4" s="544" t="s">
        <v>74</v>
      </c>
      <c r="AL4" s="545"/>
      <c r="AM4" s="545"/>
      <c r="AN4" s="545"/>
      <c r="AO4" s="545"/>
      <c r="AP4" s="545"/>
      <c r="AQ4" s="545"/>
      <c r="AR4" s="545"/>
      <c r="AS4" s="545"/>
      <c r="AT4" s="545"/>
      <c r="AU4" s="546"/>
    </row>
    <row r="5" spans="1:47" ht="12.75">
      <c r="A5" s="533" t="s">
        <v>0</v>
      </c>
      <c r="B5" s="475"/>
      <c r="C5" s="476"/>
      <c r="D5" s="540" t="s">
        <v>19</v>
      </c>
      <c r="E5" s="547"/>
      <c r="F5" s="547"/>
      <c r="G5" s="547"/>
      <c r="H5" s="547"/>
      <c r="I5" s="547"/>
      <c r="J5" s="547"/>
      <c r="K5" s="547"/>
      <c r="L5" s="547"/>
      <c r="M5" s="547"/>
      <c r="N5" s="548"/>
      <c r="O5" s="540" t="s">
        <v>19</v>
      </c>
      <c r="P5" s="547"/>
      <c r="Q5" s="547"/>
      <c r="R5" s="547"/>
      <c r="S5" s="547"/>
      <c r="T5" s="547"/>
      <c r="U5" s="547"/>
      <c r="V5" s="547"/>
      <c r="W5" s="547"/>
      <c r="X5" s="547"/>
      <c r="Y5" s="548"/>
      <c r="Z5" s="540" t="s">
        <v>19</v>
      </c>
      <c r="AA5" s="547"/>
      <c r="AB5" s="547"/>
      <c r="AC5" s="547"/>
      <c r="AD5" s="547"/>
      <c r="AE5" s="547"/>
      <c r="AF5" s="547"/>
      <c r="AG5" s="547"/>
      <c r="AH5" s="547"/>
      <c r="AI5" s="547"/>
      <c r="AJ5" s="548"/>
      <c r="AK5" s="540" t="s">
        <v>24</v>
      </c>
      <c r="AL5" s="547"/>
      <c r="AM5" s="547"/>
      <c r="AN5" s="547"/>
      <c r="AO5" s="547"/>
      <c r="AP5" s="547"/>
      <c r="AQ5" s="547"/>
      <c r="AR5" s="547"/>
      <c r="AS5" s="547"/>
      <c r="AT5" s="547"/>
      <c r="AU5" s="548"/>
    </row>
    <row r="6" spans="1:47" ht="12.75">
      <c r="A6" s="566" t="s">
        <v>21</v>
      </c>
      <c r="B6" s="514"/>
      <c r="C6" s="515"/>
      <c r="D6" s="504"/>
      <c r="E6" s="496">
        <v>1</v>
      </c>
      <c r="F6" s="496"/>
      <c r="G6" s="496">
        <v>2</v>
      </c>
      <c r="H6" s="496"/>
      <c r="I6" s="496">
        <v>3</v>
      </c>
      <c r="J6" s="496"/>
      <c r="K6" s="496">
        <v>4</v>
      </c>
      <c r="L6" s="496"/>
      <c r="M6" s="496">
        <v>5</v>
      </c>
      <c r="N6" s="497"/>
      <c r="O6" s="504"/>
      <c r="P6" s="496">
        <v>1</v>
      </c>
      <c r="Q6" s="496"/>
      <c r="R6" s="496">
        <v>2</v>
      </c>
      <c r="S6" s="496"/>
      <c r="T6" s="496">
        <v>3</v>
      </c>
      <c r="U6" s="496"/>
      <c r="V6" s="496">
        <v>4</v>
      </c>
      <c r="W6" s="496"/>
      <c r="X6" s="496">
        <v>5</v>
      </c>
      <c r="Y6" s="497"/>
      <c r="Z6" s="504"/>
      <c r="AA6" s="496">
        <v>1</v>
      </c>
      <c r="AB6" s="496"/>
      <c r="AC6" s="496">
        <v>2</v>
      </c>
      <c r="AD6" s="496"/>
      <c r="AE6" s="496">
        <v>3</v>
      </c>
      <c r="AF6" s="496"/>
      <c r="AG6" s="496">
        <v>4</v>
      </c>
      <c r="AH6" s="496"/>
      <c r="AI6" s="496">
        <v>5</v>
      </c>
      <c r="AJ6" s="497"/>
      <c r="AK6" s="504"/>
      <c r="AL6" s="496">
        <v>1</v>
      </c>
      <c r="AM6" s="496"/>
      <c r="AN6" s="496">
        <v>2</v>
      </c>
      <c r="AO6" s="496"/>
      <c r="AP6" s="496">
        <v>3</v>
      </c>
      <c r="AQ6" s="496"/>
      <c r="AR6" s="496">
        <v>4</v>
      </c>
      <c r="AS6" s="496"/>
      <c r="AT6" s="496">
        <v>5</v>
      </c>
      <c r="AU6" s="497"/>
    </row>
    <row r="7" spans="1:47" ht="12.75">
      <c r="A7" s="516" t="s">
        <v>2</v>
      </c>
      <c r="B7" s="514"/>
      <c r="C7" s="515"/>
      <c r="D7" s="505"/>
      <c r="E7" s="490">
        <f>COUNTIF(E17:F52,1)</f>
        <v>0</v>
      </c>
      <c r="F7" s="490"/>
      <c r="G7" s="490">
        <f>COUNTIF(E17:F52,2)</f>
        <v>0</v>
      </c>
      <c r="H7" s="490"/>
      <c r="I7" s="507">
        <f>COUNTIF(E17:F52,3)</f>
        <v>0</v>
      </c>
      <c r="J7" s="508"/>
      <c r="K7" s="490">
        <f>COUNTIF(E17:F52,4)</f>
        <v>0</v>
      </c>
      <c r="L7" s="490"/>
      <c r="M7" s="490">
        <f>COUNTIF(E17:F52,5)</f>
        <v>0</v>
      </c>
      <c r="N7" s="491"/>
      <c r="O7" s="505"/>
      <c r="P7" s="490">
        <f>COUNTIF(P17:Q52,1)</f>
        <v>14</v>
      </c>
      <c r="Q7" s="490"/>
      <c r="R7" s="490">
        <f>COUNTIF(P17:Q52,2)</f>
        <v>11</v>
      </c>
      <c r="S7" s="490"/>
      <c r="T7" s="507">
        <f>COUNTIF(P17:Q52,3)</f>
        <v>3</v>
      </c>
      <c r="U7" s="508"/>
      <c r="V7" s="490">
        <f>COUNTIF(P17:Q52,4)</f>
        <v>3</v>
      </c>
      <c r="W7" s="490"/>
      <c r="X7" s="490">
        <f>COUNTIF(P17:Q52,5)</f>
        <v>0</v>
      </c>
      <c r="Y7" s="491"/>
      <c r="Z7" s="505"/>
      <c r="AA7" s="490">
        <f>COUNTIF(AA17:AB52,1)</f>
        <v>9</v>
      </c>
      <c r="AB7" s="490"/>
      <c r="AC7" s="490">
        <f>COUNTIF(AA17:AB52,2)</f>
        <v>15</v>
      </c>
      <c r="AD7" s="490"/>
      <c r="AE7" s="507">
        <f>COUNTIF(AA17:AB52,3)</f>
        <v>2</v>
      </c>
      <c r="AF7" s="508"/>
      <c r="AG7" s="490">
        <f>COUNTIF(AA17:AB52,4)</f>
        <v>2</v>
      </c>
      <c r="AH7" s="490"/>
      <c r="AI7" s="490">
        <f>COUNTIF(AA17:AB52,5)</f>
        <v>0</v>
      </c>
      <c r="AJ7" s="491"/>
      <c r="AK7" s="505"/>
      <c r="AL7" s="490">
        <f>COUNTIF(AL17:AM52,1)</f>
        <v>0</v>
      </c>
      <c r="AM7" s="490"/>
      <c r="AN7" s="490">
        <f>COUNTIF(AL17:AM52,2)</f>
        <v>0</v>
      </c>
      <c r="AO7" s="490"/>
      <c r="AP7" s="509">
        <f>COUNTIF(AL17:AM52,3)</f>
        <v>0</v>
      </c>
      <c r="AQ7" s="510"/>
      <c r="AR7" s="490">
        <f>COUNTIF(AL17:AM52,4)</f>
        <v>0</v>
      </c>
      <c r="AS7" s="490"/>
      <c r="AT7" s="490">
        <f>COUNTIF(AL17:AM52,5)</f>
        <v>0</v>
      </c>
      <c r="AU7" s="491"/>
    </row>
    <row r="8" spans="1:47" ht="12.75">
      <c r="A8" s="7" t="s">
        <v>3</v>
      </c>
      <c r="B8" s="5"/>
      <c r="C8" s="41"/>
      <c r="D8" s="505"/>
      <c r="E8" s="471">
        <f>SUM(G17:H52)</f>
        <v>0</v>
      </c>
      <c r="F8" s="472"/>
      <c r="G8" s="472"/>
      <c r="H8" s="472"/>
      <c r="I8" s="472"/>
      <c r="J8" s="472"/>
      <c r="K8" s="472"/>
      <c r="L8" s="472"/>
      <c r="M8" s="472"/>
      <c r="N8" s="473"/>
      <c r="O8" s="505"/>
      <c r="P8" s="471">
        <f>SUM(R17:S52)</f>
        <v>638</v>
      </c>
      <c r="Q8" s="472"/>
      <c r="R8" s="472"/>
      <c r="S8" s="472"/>
      <c r="T8" s="472"/>
      <c r="U8" s="472"/>
      <c r="V8" s="472"/>
      <c r="W8" s="472"/>
      <c r="X8" s="472"/>
      <c r="Y8" s="473"/>
      <c r="Z8" s="505"/>
      <c r="AA8" s="471">
        <f>SUM(AC17:AD52)</f>
        <v>602</v>
      </c>
      <c r="AB8" s="472"/>
      <c r="AC8" s="472"/>
      <c r="AD8" s="472"/>
      <c r="AE8" s="472"/>
      <c r="AF8" s="472"/>
      <c r="AG8" s="472"/>
      <c r="AH8" s="472"/>
      <c r="AI8" s="472"/>
      <c r="AJ8" s="473"/>
      <c r="AK8" s="505"/>
      <c r="AL8" s="471">
        <f>SUM(AN17:AO52)</f>
        <v>0</v>
      </c>
      <c r="AM8" s="472"/>
      <c r="AN8" s="472"/>
      <c r="AO8" s="472"/>
      <c r="AP8" s="472"/>
      <c r="AQ8" s="472"/>
      <c r="AR8" s="472"/>
      <c r="AS8" s="472"/>
      <c r="AT8" s="472"/>
      <c r="AU8" s="473"/>
    </row>
    <row r="9" spans="1:47" ht="12.75">
      <c r="A9" s="560" t="s">
        <v>22</v>
      </c>
      <c r="B9" s="561"/>
      <c r="C9" s="562"/>
      <c r="D9" s="505"/>
      <c r="E9" s="488">
        <v>1</v>
      </c>
      <c r="F9" s="488"/>
      <c r="G9" s="488">
        <v>2</v>
      </c>
      <c r="H9" s="488"/>
      <c r="I9" s="488">
        <v>3</v>
      </c>
      <c r="J9" s="488"/>
      <c r="K9" s="488">
        <v>4</v>
      </c>
      <c r="L9" s="488"/>
      <c r="M9" s="488">
        <v>5</v>
      </c>
      <c r="N9" s="489"/>
      <c r="O9" s="505"/>
      <c r="P9" s="488">
        <v>1</v>
      </c>
      <c r="Q9" s="488"/>
      <c r="R9" s="488">
        <v>2</v>
      </c>
      <c r="S9" s="488"/>
      <c r="T9" s="488">
        <v>3</v>
      </c>
      <c r="U9" s="488"/>
      <c r="V9" s="488">
        <v>4</v>
      </c>
      <c r="W9" s="488"/>
      <c r="X9" s="488">
        <v>5</v>
      </c>
      <c r="Y9" s="489"/>
      <c r="Z9" s="505"/>
      <c r="AA9" s="488">
        <v>1</v>
      </c>
      <c r="AB9" s="488"/>
      <c r="AC9" s="488">
        <v>2</v>
      </c>
      <c r="AD9" s="488"/>
      <c r="AE9" s="488">
        <v>3</v>
      </c>
      <c r="AF9" s="488"/>
      <c r="AG9" s="488">
        <v>4</v>
      </c>
      <c r="AH9" s="488"/>
      <c r="AI9" s="488">
        <v>5</v>
      </c>
      <c r="AJ9" s="489"/>
      <c r="AK9" s="505"/>
      <c r="AL9" s="488">
        <v>1</v>
      </c>
      <c r="AM9" s="488"/>
      <c r="AN9" s="488">
        <v>2</v>
      </c>
      <c r="AO9" s="488"/>
      <c r="AP9" s="488">
        <v>3</v>
      </c>
      <c r="AQ9" s="488"/>
      <c r="AR9" s="488">
        <v>4</v>
      </c>
      <c r="AS9" s="488"/>
      <c r="AT9" s="488">
        <v>5</v>
      </c>
      <c r="AU9" s="489"/>
    </row>
    <row r="10" spans="1:47" ht="12.75">
      <c r="A10" s="516" t="s">
        <v>4</v>
      </c>
      <c r="B10" s="517"/>
      <c r="C10" s="518"/>
      <c r="D10" s="505"/>
      <c r="E10" s="511">
        <f>COUNTIF(I17:K52,1)</f>
        <v>0</v>
      </c>
      <c r="F10" s="511"/>
      <c r="G10" s="511">
        <f>COUNTIF(I17:K52,2)</f>
        <v>0</v>
      </c>
      <c r="H10" s="511"/>
      <c r="I10" s="520">
        <f>COUNTIF(I17:K52,3)</f>
        <v>0</v>
      </c>
      <c r="J10" s="521"/>
      <c r="K10" s="511">
        <f>COUNTIF(I17:K52,4)</f>
        <v>0</v>
      </c>
      <c r="L10" s="511"/>
      <c r="M10" s="511">
        <f>COUNTIF(I17:K52,5)</f>
        <v>0</v>
      </c>
      <c r="N10" s="519"/>
      <c r="O10" s="505"/>
      <c r="P10" s="490">
        <f>COUNTIF(T17:V52,1)</f>
        <v>9</v>
      </c>
      <c r="Q10" s="490"/>
      <c r="R10" s="490">
        <f>COUNTIF(T17:V52,2)</f>
        <v>9</v>
      </c>
      <c r="S10" s="490"/>
      <c r="T10" s="507">
        <f>COUNTIF(T17:V52,3)</f>
        <v>4</v>
      </c>
      <c r="U10" s="508"/>
      <c r="V10" s="490">
        <f>COUNTIF(T17:V52,4)</f>
        <v>0</v>
      </c>
      <c r="W10" s="490"/>
      <c r="X10" s="490">
        <f>COUNTIF(T17:V52,5)</f>
        <v>0</v>
      </c>
      <c r="Y10" s="491"/>
      <c r="Z10" s="505"/>
      <c r="AA10" s="490">
        <f>COUNTIF(AE17:AG52,1)</f>
        <v>7</v>
      </c>
      <c r="AB10" s="490"/>
      <c r="AC10" s="490">
        <f>COUNTIF(AE17:AF52,2)</f>
        <v>7</v>
      </c>
      <c r="AD10" s="490"/>
      <c r="AE10" s="509">
        <f>COUNTIF(AE17:AG52,3)</f>
        <v>3</v>
      </c>
      <c r="AF10" s="510"/>
      <c r="AG10" s="490">
        <f>COUNTIF(AE17:AG52,4)</f>
        <v>0</v>
      </c>
      <c r="AH10" s="490"/>
      <c r="AI10" s="490">
        <f>COUNTIF(AE17:AG52,5)</f>
        <v>0</v>
      </c>
      <c r="AJ10" s="491"/>
      <c r="AK10" s="505"/>
      <c r="AL10" s="490">
        <f>COUNTIF(AP17:AR52,1)</f>
        <v>0</v>
      </c>
      <c r="AM10" s="490"/>
      <c r="AN10" s="490">
        <f>COUNTIF(AP17:AR52,2)</f>
        <v>0</v>
      </c>
      <c r="AO10" s="490"/>
      <c r="AP10" s="509">
        <f>COUNTIF(AP17:AR52,3)</f>
        <v>0</v>
      </c>
      <c r="AQ10" s="510"/>
      <c r="AR10" s="490">
        <f>COUNTIF(AP17:AR52,4)</f>
        <v>0</v>
      </c>
      <c r="AS10" s="490"/>
      <c r="AT10" s="490">
        <f>COUNTIF(AP17:AR52,5)</f>
        <v>0</v>
      </c>
      <c r="AU10" s="491"/>
    </row>
    <row r="11" spans="1:47" ht="12.75">
      <c r="A11" s="516" t="s">
        <v>5</v>
      </c>
      <c r="B11" s="517"/>
      <c r="C11" s="518"/>
      <c r="D11" s="505"/>
      <c r="E11" s="471">
        <f>SUM(L17:N52)</f>
        <v>0</v>
      </c>
      <c r="F11" s="472"/>
      <c r="G11" s="472"/>
      <c r="H11" s="472"/>
      <c r="I11" s="472"/>
      <c r="J11" s="472"/>
      <c r="K11" s="472"/>
      <c r="L11" s="472"/>
      <c r="M11" s="472"/>
      <c r="N11" s="473"/>
      <c r="O11" s="505"/>
      <c r="P11" s="471">
        <f>SUM(W17:Y52)</f>
        <v>461</v>
      </c>
      <c r="Q11" s="472"/>
      <c r="R11" s="472"/>
      <c r="S11" s="472"/>
      <c r="T11" s="472"/>
      <c r="U11" s="472"/>
      <c r="V11" s="472"/>
      <c r="W11" s="472"/>
      <c r="X11" s="472"/>
      <c r="Y11" s="473"/>
      <c r="Z11" s="505"/>
      <c r="AA11" s="471">
        <f>SUM(AH17:AJ52)</f>
        <v>342</v>
      </c>
      <c r="AB11" s="472"/>
      <c r="AC11" s="472"/>
      <c r="AD11" s="472"/>
      <c r="AE11" s="472"/>
      <c r="AF11" s="472"/>
      <c r="AG11" s="472"/>
      <c r="AH11" s="472"/>
      <c r="AI11" s="472"/>
      <c r="AJ11" s="473"/>
      <c r="AK11" s="505"/>
      <c r="AL11" s="471">
        <f>SUM(AS17:AU52)</f>
        <v>0</v>
      </c>
      <c r="AM11" s="472"/>
      <c r="AN11" s="472"/>
      <c r="AO11" s="472"/>
      <c r="AP11" s="472"/>
      <c r="AQ11" s="472"/>
      <c r="AR11" s="472"/>
      <c r="AS11" s="472"/>
      <c r="AT11" s="472"/>
      <c r="AU11" s="473"/>
    </row>
    <row r="12" spans="1:47" ht="12.75">
      <c r="A12" s="513" t="s">
        <v>20</v>
      </c>
      <c r="B12" s="514"/>
      <c r="C12" s="515"/>
      <c r="D12" s="505"/>
      <c r="E12" s="551">
        <f>SUM(E7:N7,E10:N10)</f>
        <v>0</v>
      </c>
      <c r="F12" s="552"/>
      <c r="G12" s="552"/>
      <c r="H12" s="552"/>
      <c r="I12" s="552"/>
      <c r="J12" s="552"/>
      <c r="K12" s="552"/>
      <c r="L12" s="552"/>
      <c r="M12" s="552"/>
      <c r="N12" s="553"/>
      <c r="O12" s="505"/>
      <c r="P12" s="493">
        <f>SUM(P7:Y7,P10:Y10)</f>
        <v>53</v>
      </c>
      <c r="Q12" s="494"/>
      <c r="R12" s="494"/>
      <c r="S12" s="494"/>
      <c r="T12" s="494"/>
      <c r="U12" s="494"/>
      <c r="V12" s="494"/>
      <c r="W12" s="494"/>
      <c r="X12" s="494"/>
      <c r="Y12" s="495"/>
      <c r="Z12" s="505"/>
      <c r="AA12" s="551">
        <f>SUM(AA7:AJ7,AA10:AJ10)</f>
        <v>45</v>
      </c>
      <c r="AB12" s="552"/>
      <c r="AC12" s="552"/>
      <c r="AD12" s="552"/>
      <c r="AE12" s="552"/>
      <c r="AF12" s="552"/>
      <c r="AG12" s="552"/>
      <c r="AH12" s="552"/>
      <c r="AI12" s="552"/>
      <c r="AJ12" s="553"/>
      <c r="AK12" s="505"/>
      <c r="AL12" s="551">
        <f>SUM(AL7:AU7,AL10:AU10)</f>
        <v>0</v>
      </c>
      <c r="AM12" s="552"/>
      <c r="AN12" s="552"/>
      <c r="AO12" s="552"/>
      <c r="AP12" s="552"/>
      <c r="AQ12" s="552"/>
      <c r="AR12" s="552"/>
      <c r="AS12" s="552"/>
      <c r="AT12" s="552"/>
      <c r="AU12" s="553"/>
    </row>
    <row r="13" spans="1:47" ht="12.75">
      <c r="A13" s="6" t="s">
        <v>6</v>
      </c>
      <c r="B13" s="5"/>
      <c r="C13" s="41"/>
      <c r="D13" s="505"/>
      <c r="E13" s="471">
        <f>SUM(E8,E11)</f>
        <v>0</v>
      </c>
      <c r="F13" s="472"/>
      <c r="G13" s="472"/>
      <c r="H13" s="472"/>
      <c r="I13" s="472"/>
      <c r="J13" s="472"/>
      <c r="K13" s="472"/>
      <c r="L13" s="472"/>
      <c r="M13" s="472"/>
      <c r="N13" s="473"/>
      <c r="O13" s="505"/>
      <c r="P13" s="471">
        <f>SUM(P8,P11)</f>
        <v>1099</v>
      </c>
      <c r="Q13" s="472"/>
      <c r="R13" s="472"/>
      <c r="S13" s="472"/>
      <c r="T13" s="472"/>
      <c r="U13" s="472"/>
      <c r="V13" s="472"/>
      <c r="W13" s="472"/>
      <c r="X13" s="472"/>
      <c r="Y13" s="473"/>
      <c r="Z13" s="505"/>
      <c r="AA13" s="471">
        <f>SUM(AA8,AA11)</f>
        <v>944</v>
      </c>
      <c r="AB13" s="472"/>
      <c r="AC13" s="472"/>
      <c r="AD13" s="472"/>
      <c r="AE13" s="472"/>
      <c r="AF13" s="472"/>
      <c r="AG13" s="472"/>
      <c r="AH13" s="472"/>
      <c r="AI13" s="472"/>
      <c r="AJ13" s="473"/>
      <c r="AK13" s="505"/>
      <c r="AL13" s="471">
        <f>SUM(AL8,AL11)</f>
        <v>0</v>
      </c>
      <c r="AM13" s="472"/>
      <c r="AN13" s="472"/>
      <c r="AO13" s="472"/>
      <c r="AP13" s="472"/>
      <c r="AQ13" s="472"/>
      <c r="AR13" s="472"/>
      <c r="AS13" s="472"/>
      <c r="AT13" s="472"/>
      <c r="AU13" s="473"/>
    </row>
    <row r="14" spans="1:47" ht="12.75">
      <c r="A14" s="512" t="s">
        <v>13</v>
      </c>
      <c r="B14" s="498" t="s">
        <v>12</v>
      </c>
      <c r="C14" s="501" t="s">
        <v>14</v>
      </c>
      <c r="D14" s="505"/>
      <c r="E14" s="485" t="s">
        <v>7</v>
      </c>
      <c r="F14" s="475"/>
      <c r="G14" s="475"/>
      <c r="H14" s="486"/>
      <c r="I14" s="474" t="s">
        <v>8</v>
      </c>
      <c r="J14" s="475"/>
      <c r="K14" s="475"/>
      <c r="L14" s="475"/>
      <c r="M14" s="475"/>
      <c r="N14" s="476"/>
      <c r="O14" s="505"/>
      <c r="P14" s="485" t="s">
        <v>7</v>
      </c>
      <c r="Q14" s="475"/>
      <c r="R14" s="475"/>
      <c r="S14" s="486"/>
      <c r="T14" s="474" t="s">
        <v>8</v>
      </c>
      <c r="U14" s="475"/>
      <c r="V14" s="475"/>
      <c r="W14" s="475"/>
      <c r="X14" s="475"/>
      <c r="Y14" s="476"/>
      <c r="Z14" s="505"/>
      <c r="AA14" s="485" t="s">
        <v>7</v>
      </c>
      <c r="AB14" s="475"/>
      <c r="AC14" s="475"/>
      <c r="AD14" s="486"/>
      <c r="AE14" s="474" t="s">
        <v>8</v>
      </c>
      <c r="AF14" s="475"/>
      <c r="AG14" s="475"/>
      <c r="AH14" s="475"/>
      <c r="AI14" s="475"/>
      <c r="AJ14" s="476"/>
      <c r="AK14" s="505"/>
      <c r="AL14" s="485" t="s">
        <v>7</v>
      </c>
      <c r="AM14" s="475"/>
      <c r="AN14" s="475"/>
      <c r="AO14" s="486"/>
      <c r="AP14" s="474" t="s">
        <v>8</v>
      </c>
      <c r="AQ14" s="475"/>
      <c r="AR14" s="475"/>
      <c r="AS14" s="475"/>
      <c r="AT14" s="475"/>
      <c r="AU14" s="476"/>
    </row>
    <row r="15" spans="1:47" ht="12.75">
      <c r="A15" s="499"/>
      <c r="B15" s="499"/>
      <c r="C15" s="502"/>
      <c r="D15" s="505"/>
      <c r="E15" s="480" t="s">
        <v>1</v>
      </c>
      <c r="F15" s="481"/>
      <c r="G15" s="482" t="s">
        <v>18</v>
      </c>
      <c r="H15" s="483"/>
      <c r="I15" s="484" t="s">
        <v>1</v>
      </c>
      <c r="J15" s="478"/>
      <c r="K15" s="481"/>
      <c r="L15" s="477" t="s">
        <v>18</v>
      </c>
      <c r="M15" s="478"/>
      <c r="N15" s="479"/>
      <c r="O15" s="505"/>
      <c r="P15" s="480" t="s">
        <v>1</v>
      </c>
      <c r="Q15" s="481"/>
      <c r="R15" s="482" t="s">
        <v>18</v>
      </c>
      <c r="S15" s="483"/>
      <c r="T15" s="484" t="s">
        <v>1</v>
      </c>
      <c r="U15" s="478"/>
      <c r="V15" s="481"/>
      <c r="W15" s="477" t="s">
        <v>18</v>
      </c>
      <c r="X15" s="478"/>
      <c r="Y15" s="479"/>
      <c r="Z15" s="505"/>
      <c r="AA15" s="480" t="s">
        <v>1</v>
      </c>
      <c r="AB15" s="481"/>
      <c r="AC15" s="482" t="s">
        <v>18</v>
      </c>
      <c r="AD15" s="483"/>
      <c r="AE15" s="484" t="s">
        <v>1</v>
      </c>
      <c r="AF15" s="478"/>
      <c r="AG15" s="481"/>
      <c r="AH15" s="477" t="s">
        <v>18</v>
      </c>
      <c r="AI15" s="478"/>
      <c r="AJ15" s="479"/>
      <c r="AK15" s="505"/>
      <c r="AL15" s="480" t="s">
        <v>1</v>
      </c>
      <c r="AM15" s="481"/>
      <c r="AN15" s="482" t="s">
        <v>18</v>
      </c>
      <c r="AO15" s="483"/>
      <c r="AP15" s="484" t="s">
        <v>1</v>
      </c>
      <c r="AQ15" s="478"/>
      <c r="AR15" s="481"/>
      <c r="AS15" s="477" t="s">
        <v>18</v>
      </c>
      <c r="AT15" s="478"/>
      <c r="AU15" s="479"/>
    </row>
    <row r="16" spans="1:47" ht="13.5" thickBot="1">
      <c r="A16" s="500"/>
      <c r="B16" s="500"/>
      <c r="C16" s="503"/>
      <c r="D16" s="506"/>
      <c r="E16" s="32" t="s">
        <v>9</v>
      </c>
      <c r="F16" s="61" t="s">
        <v>10</v>
      </c>
      <c r="G16" s="57" t="s">
        <v>9</v>
      </c>
      <c r="H16" s="75" t="s">
        <v>10</v>
      </c>
      <c r="I16" s="57" t="s">
        <v>9</v>
      </c>
      <c r="J16" s="32" t="s">
        <v>10</v>
      </c>
      <c r="K16" s="40" t="s">
        <v>11</v>
      </c>
      <c r="L16" s="57" t="s">
        <v>9</v>
      </c>
      <c r="M16" s="32" t="s">
        <v>10</v>
      </c>
      <c r="N16" s="40" t="s">
        <v>11</v>
      </c>
      <c r="O16" s="506"/>
      <c r="P16" s="32" t="s">
        <v>9</v>
      </c>
      <c r="Q16" s="61" t="s">
        <v>10</v>
      </c>
      <c r="R16" s="57" t="s">
        <v>9</v>
      </c>
      <c r="S16" s="75" t="s">
        <v>10</v>
      </c>
      <c r="T16" s="57" t="s">
        <v>9</v>
      </c>
      <c r="U16" s="32" t="s">
        <v>10</v>
      </c>
      <c r="V16" s="40" t="s">
        <v>11</v>
      </c>
      <c r="W16" s="57" t="s">
        <v>9</v>
      </c>
      <c r="X16" s="32" t="s">
        <v>10</v>
      </c>
      <c r="Y16" s="40" t="s">
        <v>11</v>
      </c>
      <c r="Z16" s="506"/>
      <c r="AA16" s="32" t="s">
        <v>9</v>
      </c>
      <c r="AB16" s="61" t="s">
        <v>10</v>
      </c>
      <c r="AC16" s="57" t="s">
        <v>9</v>
      </c>
      <c r="AD16" s="75" t="s">
        <v>10</v>
      </c>
      <c r="AE16" s="57" t="s">
        <v>9</v>
      </c>
      <c r="AF16" s="32" t="s">
        <v>10</v>
      </c>
      <c r="AG16" s="40" t="s">
        <v>11</v>
      </c>
      <c r="AH16" s="57" t="s">
        <v>9</v>
      </c>
      <c r="AI16" s="32" t="s">
        <v>10</v>
      </c>
      <c r="AJ16" s="40" t="s">
        <v>11</v>
      </c>
      <c r="AK16" s="506"/>
      <c r="AL16" s="32" t="s">
        <v>9</v>
      </c>
      <c r="AM16" s="61" t="s">
        <v>10</v>
      </c>
      <c r="AN16" s="57" t="s">
        <v>9</v>
      </c>
      <c r="AO16" s="75" t="s">
        <v>10</v>
      </c>
      <c r="AP16" s="57" t="s">
        <v>9</v>
      </c>
      <c r="AQ16" s="32" t="s">
        <v>10</v>
      </c>
      <c r="AR16" s="40" t="s">
        <v>11</v>
      </c>
      <c r="AS16" s="57" t="s">
        <v>9</v>
      </c>
      <c r="AT16" s="32" t="s">
        <v>10</v>
      </c>
      <c r="AU16" s="40" t="s">
        <v>11</v>
      </c>
    </row>
    <row r="17" spans="1:52" ht="12.75">
      <c r="A17" s="578">
        <v>1</v>
      </c>
      <c r="B17" s="623" t="s">
        <v>123</v>
      </c>
      <c r="C17" s="595" t="s">
        <v>124</v>
      </c>
      <c r="D17" s="17">
        <v>0</v>
      </c>
      <c r="E17" s="18"/>
      <c r="F17" s="62"/>
      <c r="G17" s="60"/>
      <c r="H17" s="76"/>
      <c r="I17" s="33"/>
      <c r="J17" s="18"/>
      <c r="K17" s="62"/>
      <c r="L17" s="60"/>
      <c r="M17" s="19"/>
      <c r="N17" s="36"/>
      <c r="O17" s="17">
        <v>1</v>
      </c>
      <c r="P17" s="18">
        <v>2</v>
      </c>
      <c r="Q17" s="62">
        <v>1</v>
      </c>
      <c r="R17" s="60">
        <v>10</v>
      </c>
      <c r="S17" s="76">
        <v>15</v>
      </c>
      <c r="T17" s="33">
        <v>2</v>
      </c>
      <c r="U17" s="18">
        <v>2</v>
      </c>
      <c r="V17" s="62"/>
      <c r="W17" s="60">
        <v>10</v>
      </c>
      <c r="X17" s="19">
        <v>10</v>
      </c>
      <c r="Y17" s="36"/>
      <c r="Z17" s="33">
        <v>0</v>
      </c>
      <c r="AA17" s="18">
        <v>1</v>
      </c>
      <c r="AB17" s="62">
        <v>1</v>
      </c>
      <c r="AC17" s="60">
        <v>15</v>
      </c>
      <c r="AD17" s="76">
        <v>15</v>
      </c>
      <c r="AE17" s="33">
        <v>3</v>
      </c>
      <c r="AF17" s="18">
        <v>1</v>
      </c>
      <c r="AG17" s="62"/>
      <c r="AH17" s="60">
        <v>6</v>
      </c>
      <c r="AI17" s="19">
        <v>15</v>
      </c>
      <c r="AJ17" s="36"/>
      <c r="AK17" s="33">
        <v>1</v>
      </c>
      <c r="AL17" s="18"/>
      <c r="AM17" s="62"/>
      <c r="AN17" s="60"/>
      <c r="AO17" s="76"/>
      <c r="AP17" s="33"/>
      <c r="AQ17" s="18"/>
      <c r="AR17" s="62"/>
      <c r="AS17" s="60"/>
      <c r="AT17" s="19"/>
      <c r="AU17" s="36"/>
      <c r="AW17" s="460"/>
      <c r="AX17" s="460" t="s">
        <v>201</v>
      </c>
      <c r="AY17" s="460" t="s">
        <v>202</v>
      </c>
      <c r="AZ17" s="460" t="s">
        <v>203</v>
      </c>
    </row>
    <row r="18" spans="1:52" ht="12.75">
      <c r="A18" s="579"/>
      <c r="B18" s="624"/>
      <c r="C18" s="596"/>
      <c r="D18" s="34"/>
      <c r="E18" s="12"/>
      <c r="F18" s="63"/>
      <c r="G18" s="58"/>
      <c r="H18" s="77"/>
      <c r="I18" s="34"/>
      <c r="J18" s="12"/>
      <c r="K18" s="63"/>
      <c r="L18" s="58"/>
      <c r="M18" s="22"/>
      <c r="N18" s="37"/>
      <c r="O18" s="34"/>
      <c r="P18" s="12">
        <v>2</v>
      </c>
      <c r="Q18" s="63">
        <v>3</v>
      </c>
      <c r="R18" s="58">
        <v>10</v>
      </c>
      <c r="S18" s="77">
        <v>6</v>
      </c>
      <c r="T18" s="34">
        <v>1</v>
      </c>
      <c r="U18" s="12"/>
      <c r="V18" s="63"/>
      <c r="W18" s="58">
        <v>15</v>
      </c>
      <c r="X18" s="22"/>
      <c r="Y18" s="37"/>
      <c r="Z18" s="34"/>
      <c r="AA18" s="12">
        <v>1</v>
      </c>
      <c r="AB18" s="63">
        <v>3</v>
      </c>
      <c r="AC18" s="58">
        <v>15</v>
      </c>
      <c r="AD18" s="77">
        <v>6</v>
      </c>
      <c r="AE18" s="34">
        <v>3</v>
      </c>
      <c r="AF18" s="12"/>
      <c r="AG18" s="63"/>
      <c r="AH18" s="58">
        <v>6</v>
      </c>
      <c r="AI18" s="22"/>
      <c r="AJ18" s="37"/>
      <c r="AK18" s="34"/>
      <c r="AL18" s="12"/>
      <c r="AM18" s="63"/>
      <c r="AN18" s="58"/>
      <c r="AO18" s="77"/>
      <c r="AP18" s="34"/>
      <c r="AQ18" s="12"/>
      <c r="AR18" s="63"/>
      <c r="AS18" s="58"/>
      <c r="AT18" s="22"/>
      <c r="AU18" s="37"/>
      <c r="AW18" s="460"/>
      <c r="AX18" s="460"/>
      <c r="AY18" s="460"/>
      <c r="AZ18" s="460"/>
    </row>
    <row r="19" spans="1:52" ht="12.75">
      <c r="A19" s="580"/>
      <c r="B19" s="625"/>
      <c r="C19" s="594"/>
      <c r="D19" s="17"/>
      <c r="E19" s="12"/>
      <c r="F19" s="63"/>
      <c r="G19" s="58"/>
      <c r="H19" s="77"/>
      <c r="I19" s="34"/>
      <c r="J19" s="12"/>
      <c r="K19" s="63"/>
      <c r="L19" s="58"/>
      <c r="M19" s="22"/>
      <c r="N19" s="37"/>
      <c r="O19" s="13"/>
      <c r="P19" s="12">
        <v>1</v>
      </c>
      <c r="Q19" s="63"/>
      <c r="R19" s="58">
        <v>15</v>
      </c>
      <c r="S19" s="77"/>
      <c r="T19" s="34"/>
      <c r="U19" s="12"/>
      <c r="V19" s="63"/>
      <c r="W19" s="58"/>
      <c r="X19" s="22"/>
      <c r="Y19" s="37"/>
      <c r="Z19" s="34"/>
      <c r="AA19" s="12">
        <v>2</v>
      </c>
      <c r="AB19" s="63"/>
      <c r="AC19" s="58">
        <v>10</v>
      </c>
      <c r="AD19" s="77"/>
      <c r="AE19" s="34"/>
      <c r="AF19" s="12"/>
      <c r="AG19" s="63"/>
      <c r="AH19" s="58"/>
      <c r="AI19" s="22"/>
      <c r="AJ19" s="37"/>
      <c r="AK19" s="34"/>
      <c r="AL19" s="12"/>
      <c r="AM19" s="63"/>
      <c r="AN19" s="58"/>
      <c r="AO19" s="77"/>
      <c r="AP19" s="34"/>
      <c r="AQ19" s="12"/>
      <c r="AR19" s="63"/>
      <c r="AS19" s="58"/>
      <c r="AT19" s="22"/>
      <c r="AU19" s="37"/>
      <c r="AW19" s="460"/>
      <c r="AX19" s="460"/>
      <c r="AY19" s="460"/>
      <c r="AZ19" s="460"/>
    </row>
    <row r="20" spans="1:52" ht="12.75">
      <c r="A20" s="179">
        <v>2</v>
      </c>
      <c r="B20" s="180" t="s">
        <v>123</v>
      </c>
      <c r="C20" s="181" t="s">
        <v>151</v>
      </c>
      <c r="D20" s="182">
        <v>0</v>
      </c>
      <c r="E20" s="183"/>
      <c r="F20" s="184"/>
      <c r="G20" s="185"/>
      <c r="H20" s="186"/>
      <c r="I20" s="182"/>
      <c r="J20" s="183"/>
      <c r="K20" s="184"/>
      <c r="L20" s="185"/>
      <c r="M20" s="187"/>
      <c r="N20" s="188"/>
      <c r="O20" s="182">
        <v>1</v>
      </c>
      <c r="P20" s="183">
        <v>1</v>
      </c>
      <c r="Q20" s="184"/>
      <c r="R20" s="185">
        <v>15</v>
      </c>
      <c r="S20" s="186"/>
      <c r="T20" s="182">
        <v>1</v>
      </c>
      <c r="U20" s="183"/>
      <c r="V20" s="184"/>
      <c r="W20" s="185">
        <v>15</v>
      </c>
      <c r="X20" s="187"/>
      <c r="Y20" s="188"/>
      <c r="Z20" s="182">
        <v>1</v>
      </c>
      <c r="AA20" s="183">
        <v>2</v>
      </c>
      <c r="AB20" s="184"/>
      <c r="AC20" s="185">
        <v>10</v>
      </c>
      <c r="AD20" s="186"/>
      <c r="AE20" s="182">
        <v>2</v>
      </c>
      <c r="AF20" s="183"/>
      <c r="AG20" s="184"/>
      <c r="AH20" s="185">
        <v>10</v>
      </c>
      <c r="AI20" s="187"/>
      <c r="AJ20" s="188"/>
      <c r="AK20" s="182">
        <v>0</v>
      </c>
      <c r="AL20" s="183"/>
      <c r="AM20" s="184"/>
      <c r="AN20" s="185"/>
      <c r="AO20" s="186"/>
      <c r="AP20" s="182"/>
      <c r="AQ20" s="183"/>
      <c r="AR20" s="184"/>
      <c r="AS20" s="185"/>
      <c r="AT20" s="187"/>
      <c r="AU20" s="188"/>
      <c r="AW20" s="460"/>
      <c r="AX20" s="460"/>
      <c r="AY20" s="460"/>
      <c r="AZ20" s="460"/>
    </row>
    <row r="21" spans="1:52" ht="12.75">
      <c r="A21" s="569">
        <v>3</v>
      </c>
      <c r="B21" s="626" t="s">
        <v>125</v>
      </c>
      <c r="C21" s="589" t="s">
        <v>126</v>
      </c>
      <c r="D21" s="172"/>
      <c r="E21" s="173"/>
      <c r="F21" s="174"/>
      <c r="G21" s="175"/>
      <c r="H21" s="176"/>
      <c r="I21" s="172"/>
      <c r="J21" s="173"/>
      <c r="K21" s="174"/>
      <c r="L21" s="175"/>
      <c r="M21" s="177"/>
      <c r="N21" s="178"/>
      <c r="O21" s="172">
        <v>1</v>
      </c>
      <c r="P21" s="173">
        <v>1</v>
      </c>
      <c r="Q21" s="174"/>
      <c r="R21" s="175">
        <v>30</v>
      </c>
      <c r="S21" s="176"/>
      <c r="T21" s="172">
        <v>1</v>
      </c>
      <c r="U21" s="173"/>
      <c r="V21" s="174"/>
      <c r="W21" s="175">
        <v>30</v>
      </c>
      <c r="X21" s="177"/>
      <c r="Y21" s="178"/>
      <c r="Z21" s="172">
        <v>1</v>
      </c>
      <c r="AA21" s="173">
        <v>2</v>
      </c>
      <c r="AB21" s="174"/>
      <c r="AC21" s="175">
        <v>25</v>
      </c>
      <c r="AD21" s="176"/>
      <c r="AE21" s="172">
        <v>2</v>
      </c>
      <c r="AF21" s="173"/>
      <c r="AG21" s="174"/>
      <c r="AH21" s="175">
        <v>25</v>
      </c>
      <c r="AI21" s="177"/>
      <c r="AJ21" s="178"/>
      <c r="AK21" s="172"/>
      <c r="AL21" s="173"/>
      <c r="AM21" s="174"/>
      <c r="AN21" s="175"/>
      <c r="AO21" s="176"/>
      <c r="AP21" s="172"/>
      <c r="AQ21" s="173"/>
      <c r="AR21" s="174"/>
      <c r="AS21" s="175"/>
      <c r="AT21" s="177"/>
      <c r="AU21" s="178"/>
      <c r="AW21" s="460"/>
      <c r="AX21" s="460"/>
      <c r="AY21" s="460"/>
      <c r="AZ21" s="460"/>
    </row>
    <row r="22" spans="1:52" ht="12.75">
      <c r="A22" s="570"/>
      <c r="B22" s="627"/>
      <c r="C22" s="590"/>
      <c r="D22" s="301"/>
      <c r="E22" s="317"/>
      <c r="F22" s="318"/>
      <c r="G22" s="319"/>
      <c r="H22" s="320"/>
      <c r="I22" s="303"/>
      <c r="J22" s="317"/>
      <c r="K22" s="318"/>
      <c r="L22" s="319"/>
      <c r="M22" s="321"/>
      <c r="N22" s="322"/>
      <c r="O22" s="301"/>
      <c r="P22" s="317">
        <v>1</v>
      </c>
      <c r="Q22" s="318"/>
      <c r="R22" s="319">
        <v>30</v>
      </c>
      <c r="S22" s="320"/>
      <c r="T22" s="303">
        <v>1</v>
      </c>
      <c r="U22" s="317"/>
      <c r="V22" s="318"/>
      <c r="W22" s="319">
        <v>30</v>
      </c>
      <c r="X22" s="321"/>
      <c r="Y22" s="322"/>
      <c r="Z22" s="301"/>
      <c r="AA22" s="317">
        <v>2</v>
      </c>
      <c r="AB22" s="318"/>
      <c r="AC22" s="319">
        <v>25</v>
      </c>
      <c r="AD22" s="320"/>
      <c r="AE22" s="303">
        <v>2</v>
      </c>
      <c r="AF22" s="317"/>
      <c r="AG22" s="318"/>
      <c r="AH22" s="319">
        <v>25</v>
      </c>
      <c r="AI22" s="321"/>
      <c r="AJ22" s="322"/>
      <c r="AK22" s="301"/>
      <c r="AL22" s="317"/>
      <c r="AM22" s="318"/>
      <c r="AN22" s="319"/>
      <c r="AO22" s="320"/>
      <c r="AP22" s="303"/>
      <c r="AQ22" s="317"/>
      <c r="AR22" s="318"/>
      <c r="AS22" s="319"/>
      <c r="AT22" s="321"/>
      <c r="AU22" s="322"/>
      <c r="AW22" s="460"/>
      <c r="AX22" s="460"/>
      <c r="AY22" s="460"/>
      <c r="AZ22" s="460"/>
    </row>
    <row r="23" spans="1:52" ht="12.75">
      <c r="A23" s="570"/>
      <c r="B23" s="627"/>
      <c r="C23" s="590"/>
      <c r="D23" s="301"/>
      <c r="E23" s="317"/>
      <c r="F23" s="318"/>
      <c r="G23" s="319"/>
      <c r="H23" s="320"/>
      <c r="I23" s="303"/>
      <c r="J23" s="317"/>
      <c r="K23" s="318"/>
      <c r="L23" s="319"/>
      <c r="M23" s="321"/>
      <c r="N23" s="322"/>
      <c r="O23" s="303"/>
      <c r="P23" s="317">
        <v>1</v>
      </c>
      <c r="Q23" s="318"/>
      <c r="R23" s="319">
        <v>30</v>
      </c>
      <c r="S23" s="320"/>
      <c r="T23" s="303"/>
      <c r="U23" s="317"/>
      <c r="V23" s="318"/>
      <c r="W23" s="319"/>
      <c r="X23" s="321"/>
      <c r="Y23" s="322"/>
      <c r="Z23" s="303"/>
      <c r="AA23" s="317">
        <v>2</v>
      </c>
      <c r="AB23" s="318"/>
      <c r="AC23" s="319">
        <v>25</v>
      </c>
      <c r="AD23" s="320"/>
      <c r="AE23" s="303"/>
      <c r="AF23" s="317"/>
      <c r="AG23" s="318"/>
      <c r="AH23" s="332"/>
      <c r="AI23" s="334"/>
      <c r="AJ23" s="322"/>
      <c r="AK23" s="303"/>
      <c r="AL23" s="317"/>
      <c r="AM23" s="318"/>
      <c r="AN23" s="319"/>
      <c r="AO23" s="320"/>
      <c r="AP23" s="303"/>
      <c r="AQ23" s="317"/>
      <c r="AR23" s="318"/>
      <c r="AS23" s="319"/>
      <c r="AT23" s="321"/>
      <c r="AU23" s="322"/>
      <c r="AW23" s="460"/>
      <c r="AX23" s="460"/>
      <c r="AY23" s="460"/>
      <c r="AZ23" s="460"/>
    </row>
    <row r="24" spans="1:52" ht="12.75">
      <c r="A24" s="571"/>
      <c r="B24" s="628"/>
      <c r="C24" s="591"/>
      <c r="D24" s="301"/>
      <c r="E24" s="317"/>
      <c r="F24" s="318"/>
      <c r="G24" s="319"/>
      <c r="H24" s="320"/>
      <c r="I24" s="319"/>
      <c r="J24" s="317"/>
      <c r="K24" s="318"/>
      <c r="L24" s="319"/>
      <c r="M24" s="321"/>
      <c r="N24" s="322"/>
      <c r="O24" s="301"/>
      <c r="P24" s="317">
        <v>1</v>
      </c>
      <c r="Q24" s="318"/>
      <c r="R24" s="319">
        <v>30</v>
      </c>
      <c r="S24" s="320"/>
      <c r="T24" s="319"/>
      <c r="U24" s="317"/>
      <c r="V24" s="318"/>
      <c r="W24" s="319"/>
      <c r="X24" s="321"/>
      <c r="Y24" s="322"/>
      <c r="Z24" s="301"/>
      <c r="AA24" s="317"/>
      <c r="AB24" s="318"/>
      <c r="AC24" s="319"/>
      <c r="AD24" s="320"/>
      <c r="AE24" s="319"/>
      <c r="AF24" s="317"/>
      <c r="AG24" s="318"/>
      <c r="AH24" s="335"/>
      <c r="AI24" s="321"/>
      <c r="AJ24" s="322"/>
      <c r="AK24" s="301"/>
      <c r="AL24" s="317"/>
      <c r="AM24" s="318"/>
      <c r="AN24" s="319"/>
      <c r="AO24" s="320"/>
      <c r="AP24" s="319"/>
      <c r="AQ24" s="317"/>
      <c r="AR24" s="318"/>
      <c r="AS24" s="319"/>
      <c r="AT24" s="321"/>
      <c r="AU24" s="322"/>
      <c r="AW24" s="460"/>
      <c r="AX24" s="460"/>
      <c r="AY24" s="460"/>
      <c r="AZ24" s="460"/>
    </row>
    <row r="25" spans="1:52" ht="12.75">
      <c r="A25" s="204">
        <v>4</v>
      </c>
      <c r="B25" s="205" t="s">
        <v>142</v>
      </c>
      <c r="C25" s="206" t="s">
        <v>152</v>
      </c>
      <c r="D25" s="207">
        <v>0</v>
      </c>
      <c r="E25" s="208"/>
      <c r="F25" s="209"/>
      <c r="G25" s="210"/>
      <c r="H25" s="211"/>
      <c r="I25" s="210"/>
      <c r="J25" s="208"/>
      <c r="K25" s="209"/>
      <c r="L25" s="210"/>
      <c r="M25" s="212"/>
      <c r="N25" s="213"/>
      <c r="O25" s="207">
        <v>0</v>
      </c>
      <c r="P25" s="208"/>
      <c r="Q25" s="209"/>
      <c r="R25" s="210"/>
      <c r="S25" s="211"/>
      <c r="T25" s="210"/>
      <c r="U25" s="208"/>
      <c r="V25" s="209"/>
      <c r="W25" s="210"/>
      <c r="X25" s="212"/>
      <c r="Y25" s="213"/>
      <c r="Z25" s="207">
        <v>0</v>
      </c>
      <c r="AA25" s="208"/>
      <c r="AB25" s="209"/>
      <c r="AC25" s="210"/>
      <c r="AD25" s="211"/>
      <c r="AE25" s="210"/>
      <c r="AF25" s="208"/>
      <c r="AG25" s="209"/>
      <c r="AH25" s="210"/>
      <c r="AI25" s="212"/>
      <c r="AJ25" s="213"/>
      <c r="AK25" s="207">
        <v>0</v>
      </c>
      <c r="AL25" s="208"/>
      <c r="AM25" s="209"/>
      <c r="AN25" s="210"/>
      <c r="AO25" s="211"/>
      <c r="AP25" s="210"/>
      <c r="AQ25" s="208"/>
      <c r="AR25" s="209"/>
      <c r="AS25" s="210"/>
      <c r="AT25" s="212"/>
      <c r="AU25" s="213"/>
      <c r="AW25" s="460" t="s">
        <v>142</v>
      </c>
      <c r="AX25" s="460">
        <v>0</v>
      </c>
      <c r="AY25" s="460">
        <v>0</v>
      </c>
      <c r="AZ25" s="460">
        <v>0</v>
      </c>
    </row>
    <row r="26" spans="1:52" ht="12.75">
      <c r="A26" s="20">
        <v>5</v>
      </c>
      <c r="B26" s="104" t="s">
        <v>123</v>
      </c>
      <c r="C26" s="16" t="s">
        <v>153</v>
      </c>
      <c r="D26" s="17">
        <v>0</v>
      </c>
      <c r="E26" s="12"/>
      <c r="F26" s="63"/>
      <c r="G26" s="58"/>
      <c r="H26" s="77"/>
      <c r="I26" s="58"/>
      <c r="J26" s="12"/>
      <c r="K26" s="63"/>
      <c r="L26" s="58"/>
      <c r="M26" s="22"/>
      <c r="N26" s="37"/>
      <c r="O26" s="13">
        <v>1</v>
      </c>
      <c r="P26" s="12">
        <v>3</v>
      </c>
      <c r="Q26" s="63"/>
      <c r="R26" s="58">
        <v>6</v>
      </c>
      <c r="S26" s="77"/>
      <c r="T26" s="58">
        <v>2</v>
      </c>
      <c r="U26" s="12"/>
      <c r="V26" s="63"/>
      <c r="W26" s="58">
        <v>10</v>
      </c>
      <c r="X26" s="22"/>
      <c r="Y26" s="37"/>
      <c r="Z26" s="34">
        <v>1</v>
      </c>
      <c r="AA26" s="12">
        <v>1</v>
      </c>
      <c r="AB26" s="63"/>
      <c r="AC26" s="58">
        <v>15</v>
      </c>
      <c r="AD26" s="77"/>
      <c r="AE26" s="58">
        <v>1</v>
      </c>
      <c r="AF26" s="12"/>
      <c r="AG26" s="63"/>
      <c r="AH26" s="58">
        <v>15</v>
      </c>
      <c r="AI26" s="22"/>
      <c r="AJ26" s="37"/>
      <c r="AK26" s="34">
        <v>0</v>
      </c>
      <c r="AL26" s="12"/>
      <c r="AM26" s="63"/>
      <c r="AN26" s="58"/>
      <c r="AO26" s="77"/>
      <c r="AP26" s="58"/>
      <c r="AQ26" s="12"/>
      <c r="AR26" s="63"/>
      <c r="AS26" s="58"/>
      <c r="AT26" s="22"/>
      <c r="AU26" s="37"/>
      <c r="AW26" s="460"/>
      <c r="AX26" s="460"/>
      <c r="AY26" s="460"/>
      <c r="AZ26" s="460"/>
    </row>
    <row r="27" spans="1:52" ht="12.75">
      <c r="A27" s="556">
        <v>6</v>
      </c>
      <c r="B27" s="621" t="s">
        <v>15</v>
      </c>
      <c r="C27" s="587" t="s">
        <v>154</v>
      </c>
      <c r="D27" s="225">
        <v>0</v>
      </c>
      <c r="E27" s="208"/>
      <c r="F27" s="209"/>
      <c r="G27" s="210"/>
      <c r="H27" s="211"/>
      <c r="I27" s="210"/>
      <c r="J27" s="208"/>
      <c r="K27" s="209"/>
      <c r="L27" s="210"/>
      <c r="M27" s="212"/>
      <c r="N27" s="213"/>
      <c r="O27" s="226">
        <v>1</v>
      </c>
      <c r="P27" s="208">
        <v>2</v>
      </c>
      <c r="Q27" s="209">
        <v>2</v>
      </c>
      <c r="R27" s="210">
        <v>45</v>
      </c>
      <c r="S27" s="211"/>
      <c r="T27" s="210"/>
      <c r="U27" s="208"/>
      <c r="V27" s="209"/>
      <c r="W27" s="210"/>
      <c r="X27" s="212"/>
      <c r="Y27" s="213"/>
      <c r="Z27" s="207">
        <v>1</v>
      </c>
      <c r="AA27" s="208">
        <v>1</v>
      </c>
      <c r="AB27" s="209">
        <v>2</v>
      </c>
      <c r="AC27" s="210">
        <v>50</v>
      </c>
      <c r="AD27" s="211">
        <v>45</v>
      </c>
      <c r="AE27" s="210"/>
      <c r="AF27" s="208"/>
      <c r="AG27" s="209"/>
      <c r="AH27" s="210"/>
      <c r="AI27" s="212"/>
      <c r="AJ27" s="213"/>
      <c r="AK27" s="207">
        <v>0</v>
      </c>
      <c r="AL27" s="208"/>
      <c r="AM27" s="209"/>
      <c r="AN27" s="210"/>
      <c r="AO27" s="211"/>
      <c r="AP27" s="210"/>
      <c r="AQ27" s="208"/>
      <c r="AR27" s="209"/>
      <c r="AS27" s="210"/>
      <c r="AT27" s="212"/>
      <c r="AU27" s="213"/>
      <c r="AW27" s="460"/>
      <c r="AX27" s="460"/>
      <c r="AY27" s="460"/>
      <c r="AZ27" s="460"/>
    </row>
    <row r="28" spans="1:52" ht="12.75">
      <c r="A28" s="557"/>
      <c r="B28" s="622"/>
      <c r="C28" s="588"/>
      <c r="D28" s="323"/>
      <c r="E28" s="324"/>
      <c r="F28" s="325"/>
      <c r="G28" s="326"/>
      <c r="H28" s="327"/>
      <c r="I28" s="326"/>
      <c r="J28" s="324"/>
      <c r="K28" s="325"/>
      <c r="L28" s="326"/>
      <c r="M28" s="328"/>
      <c r="N28" s="329"/>
      <c r="O28" s="330"/>
      <c r="P28" s="324">
        <v>2</v>
      </c>
      <c r="Q28" s="325"/>
      <c r="R28" s="326">
        <v>45</v>
      </c>
      <c r="S28" s="327"/>
      <c r="T28" s="326"/>
      <c r="U28" s="324"/>
      <c r="V28" s="325"/>
      <c r="W28" s="326"/>
      <c r="X28" s="328"/>
      <c r="Y28" s="329"/>
      <c r="Z28" s="331"/>
      <c r="AA28" s="324">
        <v>1</v>
      </c>
      <c r="AB28" s="325"/>
      <c r="AC28" s="326">
        <v>50</v>
      </c>
      <c r="AD28" s="327"/>
      <c r="AE28" s="326"/>
      <c r="AF28" s="324"/>
      <c r="AG28" s="325"/>
      <c r="AH28" s="326"/>
      <c r="AI28" s="328"/>
      <c r="AJ28" s="329"/>
      <c r="AK28" s="331"/>
      <c r="AL28" s="324"/>
      <c r="AM28" s="325"/>
      <c r="AN28" s="326"/>
      <c r="AO28" s="327"/>
      <c r="AP28" s="326"/>
      <c r="AQ28" s="324"/>
      <c r="AR28" s="325"/>
      <c r="AS28" s="326"/>
      <c r="AT28" s="328"/>
      <c r="AU28" s="329"/>
      <c r="AW28" s="460"/>
      <c r="AX28" s="460"/>
      <c r="AY28" s="460"/>
      <c r="AZ28" s="460"/>
    </row>
    <row r="29" spans="1:52" ht="12.75">
      <c r="A29" s="20">
        <v>7</v>
      </c>
      <c r="B29" s="104" t="s">
        <v>123</v>
      </c>
      <c r="C29" s="16" t="s">
        <v>155</v>
      </c>
      <c r="D29" s="17">
        <v>0</v>
      </c>
      <c r="E29" s="12"/>
      <c r="F29" s="63"/>
      <c r="G29" s="58"/>
      <c r="H29" s="77"/>
      <c r="I29" s="58"/>
      <c r="J29" s="12"/>
      <c r="K29" s="63"/>
      <c r="L29" s="58"/>
      <c r="M29" s="22"/>
      <c r="N29" s="37"/>
      <c r="O29" s="13">
        <v>1</v>
      </c>
      <c r="P29" s="12">
        <v>1</v>
      </c>
      <c r="Q29" s="63"/>
      <c r="R29" s="58">
        <v>15</v>
      </c>
      <c r="S29" s="77"/>
      <c r="T29" s="58">
        <v>3</v>
      </c>
      <c r="U29" s="12"/>
      <c r="V29" s="63"/>
      <c r="W29" s="58">
        <v>6</v>
      </c>
      <c r="X29" s="22"/>
      <c r="Y29" s="37"/>
      <c r="Z29" s="34">
        <v>1</v>
      </c>
      <c r="AA29" s="12">
        <v>2</v>
      </c>
      <c r="AB29" s="63"/>
      <c r="AC29" s="58">
        <v>10</v>
      </c>
      <c r="AD29" s="77"/>
      <c r="AE29" s="58">
        <v>1</v>
      </c>
      <c r="AF29" s="12"/>
      <c r="AG29" s="63"/>
      <c r="AH29" s="58">
        <v>15</v>
      </c>
      <c r="AI29" s="22"/>
      <c r="AJ29" s="37"/>
      <c r="AK29" s="34">
        <v>0</v>
      </c>
      <c r="AL29" s="12"/>
      <c r="AM29" s="63"/>
      <c r="AN29" s="58"/>
      <c r="AO29" s="77"/>
      <c r="AP29" s="58"/>
      <c r="AQ29" s="12"/>
      <c r="AR29" s="63"/>
      <c r="AS29" s="58"/>
      <c r="AT29" s="22"/>
      <c r="AU29" s="37"/>
      <c r="AW29" s="460"/>
      <c r="AX29" s="460"/>
      <c r="AY29" s="460"/>
      <c r="AZ29" s="460"/>
    </row>
    <row r="30" spans="1:52" ht="12.75">
      <c r="A30" s="556">
        <v>8</v>
      </c>
      <c r="B30" s="621" t="s">
        <v>15</v>
      </c>
      <c r="C30" s="585" t="s">
        <v>156</v>
      </c>
      <c r="D30" s="225">
        <v>0</v>
      </c>
      <c r="E30" s="208"/>
      <c r="F30" s="209"/>
      <c r="G30" s="210"/>
      <c r="H30" s="211"/>
      <c r="I30" s="210"/>
      <c r="J30" s="208"/>
      <c r="K30" s="209"/>
      <c r="L30" s="210"/>
      <c r="M30" s="212"/>
      <c r="N30" s="213"/>
      <c r="O30" s="226">
        <v>1</v>
      </c>
      <c r="P30" s="208">
        <v>1</v>
      </c>
      <c r="Q30" s="209">
        <v>4</v>
      </c>
      <c r="R30" s="210">
        <v>50</v>
      </c>
      <c r="S30" s="211">
        <v>35</v>
      </c>
      <c r="T30" s="210">
        <v>1</v>
      </c>
      <c r="U30" s="208">
        <v>2</v>
      </c>
      <c r="V30" s="209"/>
      <c r="W30" s="210">
        <v>50</v>
      </c>
      <c r="X30" s="212">
        <v>45</v>
      </c>
      <c r="Y30" s="213"/>
      <c r="Z30" s="207">
        <v>1</v>
      </c>
      <c r="AA30" s="208">
        <v>2</v>
      </c>
      <c r="AB30" s="209">
        <v>4</v>
      </c>
      <c r="AC30" s="210">
        <v>45</v>
      </c>
      <c r="AD30" s="211">
        <v>35</v>
      </c>
      <c r="AE30" s="210">
        <v>2</v>
      </c>
      <c r="AF30" s="208">
        <v>2</v>
      </c>
      <c r="AG30" s="209"/>
      <c r="AH30" s="210">
        <v>45</v>
      </c>
      <c r="AI30" s="212">
        <v>45</v>
      </c>
      <c r="AJ30" s="213"/>
      <c r="AK30" s="207">
        <v>0</v>
      </c>
      <c r="AL30" s="208"/>
      <c r="AM30" s="209"/>
      <c r="AN30" s="210"/>
      <c r="AO30" s="211"/>
      <c r="AP30" s="210"/>
      <c r="AQ30" s="208"/>
      <c r="AR30" s="209"/>
      <c r="AS30" s="210"/>
      <c r="AT30" s="212"/>
      <c r="AU30" s="213"/>
      <c r="AW30" s="460"/>
      <c r="AX30" s="460"/>
      <c r="AY30" s="460"/>
      <c r="AZ30" s="460"/>
    </row>
    <row r="31" spans="1:52" ht="12.75">
      <c r="A31" s="557"/>
      <c r="B31" s="622"/>
      <c r="C31" s="586"/>
      <c r="D31" s="323"/>
      <c r="E31" s="324"/>
      <c r="F31" s="325"/>
      <c r="G31" s="326"/>
      <c r="H31" s="327"/>
      <c r="I31" s="326"/>
      <c r="J31" s="324"/>
      <c r="K31" s="325"/>
      <c r="L31" s="326"/>
      <c r="M31" s="328"/>
      <c r="N31" s="329"/>
      <c r="O31" s="330"/>
      <c r="P31" s="324"/>
      <c r="Q31" s="325"/>
      <c r="R31" s="326"/>
      <c r="S31" s="327"/>
      <c r="T31" s="326"/>
      <c r="U31" s="324"/>
      <c r="V31" s="325"/>
      <c r="W31" s="326"/>
      <c r="X31" s="328"/>
      <c r="Y31" s="329"/>
      <c r="Z31" s="331"/>
      <c r="AA31" s="324"/>
      <c r="AB31" s="325"/>
      <c r="AC31" s="326"/>
      <c r="AD31" s="327"/>
      <c r="AE31" s="326"/>
      <c r="AF31" s="324"/>
      <c r="AG31" s="325"/>
      <c r="AH31" s="326"/>
      <c r="AI31" s="328"/>
      <c r="AJ31" s="329"/>
      <c r="AK31" s="331"/>
      <c r="AL31" s="324"/>
      <c r="AM31" s="325"/>
      <c r="AN31" s="326"/>
      <c r="AO31" s="327"/>
      <c r="AP31" s="326"/>
      <c r="AQ31" s="324"/>
      <c r="AR31" s="325"/>
      <c r="AS31" s="326"/>
      <c r="AT31" s="328"/>
      <c r="AU31" s="329"/>
      <c r="AW31" s="460"/>
      <c r="AX31" s="460"/>
      <c r="AY31" s="460"/>
      <c r="AZ31" s="460"/>
    </row>
    <row r="32" spans="1:52" ht="12.75">
      <c r="A32" s="20">
        <v>9</v>
      </c>
      <c r="B32" s="315" t="s">
        <v>123</v>
      </c>
      <c r="C32" s="16" t="s">
        <v>157</v>
      </c>
      <c r="D32" s="17">
        <v>0</v>
      </c>
      <c r="E32" s="12"/>
      <c r="F32" s="63"/>
      <c r="G32" s="58"/>
      <c r="H32" s="77"/>
      <c r="I32" s="58"/>
      <c r="J32" s="12"/>
      <c r="K32" s="63"/>
      <c r="L32" s="58"/>
      <c r="M32" s="22"/>
      <c r="N32" s="37"/>
      <c r="O32" s="13">
        <v>1</v>
      </c>
      <c r="P32" s="12">
        <v>2</v>
      </c>
      <c r="Q32" s="63"/>
      <c r="R32" s="58">
        <v>6</v>
      </c>
      <c r="S32" s="77"/>
      <c r="T32" s="58">
        <v>1</v>
      </c>
      <c r="U32" s="12"/>
      <c r="V32" s="63"/>
      <c r="W32" s="58">
        <v>15</v>
      </c>
      <c r="X32" s="22"/>
      <c r="Y32" s="37"/>
      <c r="Z32" s="34">
        <v>1</v>
      </c>
      <c r="AA32" s="12">
        <v>1</v>
      </c>
      <c r="AB32" s="63"/>
      <c r="AC32" s="58">
        <v>15</v>
      </c>
      <c r="AD32" s="77"/>
      <c r="AE32" s="58"/>
      <c r="AF32" s="12"/>
      <c r="AG32" s="63"/>
      <c r="AH32" s="58"/>
      <c r="AI32" s="22"/>
      <c r="AJ32" s="37"/>
      <c r="AK32" s="34">
        <v>0</v>
      </c>
      <c r="AL32" s="12"/>
      <c r="AM32" s="63"/>
      <c r="AN32" s="58"/>
      <c r="AO32" s="77"/>
      <c r="AP32" s="58"/>
      <c r="AQ32" s="12"/>
      <c r="AR32" s="63"/>
      <c r="AS32" s="58"/>
      <c r="AT32" s="22"/>
      <c r="AU32" s="37"/>
      <c r="AW32" s="460"/>
      <c r="AX32" s="460"/>
      <c r="AY32" s="460"/>
      <c r="AZ32" s="460"/>
    </row>
    <row r="33" spans="1:52" ht="12.75">
      <c r="A33" s="498">
        <v>10</v>
      </c>
      <c r="B33" s="629" t="s">
        <v>123</v>
      </c>
      <c r="C33" s="593" t="s">
        <v>158</v>
      </c>
      <c r="D33" s="17"/>
      <c r="E33" s="12"/>
      <c r="F33" s="63"/>
      <c r="G33" s="58"/>
      <c r="H33" s="77"/>
      <c r="I33" s="58"/>
      <c r="J33" s="12"/>
      <c r="K33" s="63"/>
      <c r="L33" s="58"/>
      <c r="M33" s="22"/>
      <c r="N33" s="37"/>
      <c r="O33" s="13">
        <v>1</v>
      </c>
      <c r="P33" s="12">
        <v>1</v>
      </c>
      <c r="Q33" s="63">
        <v>1</v>
      </c>
      <c r="R33" s="58">
        <v>15</v>
      </c>
      <c r="S33" s="77">
        <v>15</v>
      </c>
      <c r="T33" s="58">
        <v>2</v>
      </c>
      <c r="U33" s="12"/>
      <c r="V33" s="63"/>
      <c r="W33" s="58">
        <v>10</v>
      </c>
      <c r="X33" s="22"/>
      <c r="Y33" s="37"/>
      <c r="Z33" s="34">
        <v>1</v>
      </c>
      <c r="AA33" s="12">
        <v>2</v>
      </c>
      <c r="AB33" s="63">
        <v>1</v>
      </c>
      <c r="AC33" s="58">
        <v>10</v>
      </c>
      <c r="AD33" s="77">
        <v>15</v>
      </c>
      <c r="AE33" s="58">
        <v>1</v>
      </c>
      <c r="AF33" s="12"/>
      <c r="AG33" s="63"/>
      <c r="AH33" s="58">
        <v>15</v>
      </c>
      <c r="AI33" s="22"/>
      <c r="AJ33" s="37"/>
      <c r="AK33" s="34"/>
      <c r="AL33" s="12"/>
      <c r="AM33" s="63"/>
      <c r="AN33" s="58"/>
      <c r="AO33" s="77"/>
      <c r="AP33" s="58"/>
      <c r="AQ33" s="12"/>
      <c r="AR33" s="63"/>
      <c r="AS33" s="58"/>
      <c r="AT33" s="22"/>
      <c r="AU33" s="37"/>
      <c r="AW33" s="460"/>
      <c r="AX33" s="460"/>
      <c r="AY33" s="460"/>
      <c r="AZ33" s="460"/>
    </row>
    <row r="34" spans="1:52" ht="12.75">
      <c r="A34" s="580"/>
      <c r="B34" s="625"/>
      <c r="C34" s="594"/>
      <c r="D34" s="13"/>
      <c r="E34" s="12"/>
      <c r="F34" s="63"/>
      <c r="G34" s="58"/>
      <c r="H34" s="77"/>
      <c r="I34" s="58"/>
      <c r="J34" s="12"/>
      <c r="K34" s="63"/>
      <c r="L34" s="58"/>
      <c r="M34" s="22"/>
      <c r="N34" s="37"/>
      <c r="O34" s="34"/>
      <c r="P34" s="12"/>
      <c r="Q34" s="63"/>
      <c r="R34" s="58"/>
      <c r="S34" s="77"/>
      <c r="T34" s="58">
        <v>1</v>
      </c>
      <c r="U34" s="12"/>
      <c r="V34" s="63"/>
      <c r="W34" s="58">
        <v>15</v>
      </c>
      <c r="X34" s="22"/>
      <c r="Y34" s="37"/>
      <c r="Z34" s="34"/>
      <c r="AA34" s="12">
        <v>3</v>
      </c>
      <c r="AB34" s="63"/>
      <c r="AC34" s="58">
        <v>6</v>
      </c>
      <c r="AD34" s="77"/>
      <c r="AE34" s="58">
        <v>2</v>
      </c>
      <c r="AF34" s="12"/>
      <c r="AG34" s="63"/>
      <c r="AH34" s="58">
        <v>10</v>
      </c>
      <c r="AI34" s="22"/>
      <c r="AJ34" s="37"/>
      <c r="AK34" s="34"/>
      <c r="AL34" s="12"/>
      <c r="AM34" s="63"/>
      <c r="AN34" s="58"/>
      <c r="AO34" s="77"/>
      <c r="AP34" s="58"/>
      <c r="AQ34" s="12"/>
      <c r="AR34" s="63"/>
      <c r="AS34" s="58"/>
      <c r="AT34" s="22"/>
      <c r="AU34" s="37"/>
      <c r="AW34" s="460"/>
      <c r="AX34" s="460"/>
      <c r="AY34" s="460"/>
      <c r="AZ34" s="460"/>
    </row>
    <row r="35" spans="1:52" ht="12.75">
      <c r="A35" s="204">
        <v>11</v>
      </c>
      <c r="B35" s="263" t="s">
        <v>162</v>
      </c>
      <c r="C35" s="264" t="s">
        <v>174</v>
      </c>
      <c r="D35" s="226">
        <v>0</v>
      </c>
      <c r="E35" s="226"/>
      <c r="F35" s="265"/>
      <c r="G35" s="207"/>
      <c r="H35" s="266"/>
      <c r="I35" s="207"/>
      <c r="J35" s="226"/>
      <c r="K35" s="265"/>
      <c r="L35" s="207"/>
      <c r="M35" s="267"/>
      <c r="N35" s="268"/>
      <c r="O35" s="207">
        <v>1</v>
      </c>
      <c r="P35" s="226">
        <v>4</v>
      </c>
      <c r="Q35" s="265">
        <v>4</v>
      </c>
      <c r="R35" s="207">
        <v>35</v>
      </c>
      <c r="S35" s="266">
        <v>35</v>
      </c>
      <c r="T35" s="207">
        <v>2</v>
      </c>
      <c r="U35" s="226">
        <v>2</v>
      </c>
      <c r="V35" s="265"/>
      <c r="W35" s="207">
        <v>45</v>
      </c>
      <c r="X35" s="267">
        <v>45</v>
      </c>
      <c r="Y35" s="268"/>
      <c r="Z35" s="207">
        <v>1</v>
      </c>
      <c r="AA35" s="226">
        <v>2</v>
      </c>
      <c r="AB35" s="265">
        <v>4</v>
      </c>
      <c r="AC35" s="207">
        <v>45</v>
      </c>
      <c r="AD35" s="266">
        <v>35</v>
      </c>
      <c r="AE35" s="207"/>
      <c r="AF35" s="226">
        <v>2</v>
      </c>
      <c r="AG35" s="265"/>
      <c r="AH35" s="207"/>
      <c r="AI35" s="267">
        <v>45</v>
      </c>
      <c r="AJ35" s="268"/>
      <c r="AK35" s="207">
        <v>0</v>
      </c>
      <c r="AL35" s="226"/>
      <c r="AM35" s="265"/>
      <c r="AN35" s="207"/>
      <c r="AO35" s="266"/>
      <c r="AP35" s="207"/>
      <c r="AQ35" s="226"/>
      <c r="AR35" s="265"/>
      <c r="AS35" s="207"/>
      <c r="AT35" s="267"/>
      <c r="AU35" s="268"/>
      <c r="AW35" s="460" t="s">
        <v>162</v>
      </c>
      <c r="AX35" s="460">
        <v>0</v>
      </c>
      <c r="AY35" s="460">
        <v>4</v>
      </c>
      <c r="AZ35" s="460">
        <v>0</v>
      </c>
    </row>
    <row r="36" spans="1:52" ht="12.75">
      <c r="A36" s="20">
        <v>12</v>
      </c>
      <c r="B36" s="104" t="s">
        <v>123</v>
      </c>
      <c r="C36" s="16" t="s">
        <v>175</v>
      </c>
      <c r="D36" s="13"/>
      <c r="E36" s="12"/>
      <c r="F36" s="63"/>
      <c r="G36" s="58"/>
      <c r="H36" s="77"/>
      <c r="I36" s="58"/>
      <c r="J36" s="12"/>
      <c r="K36" s="63"/>
      <c r="L36" s="58"/>
      <c r="M36" s="22"/>
      <c r="N36" s="37"/>
      <c r="O36" s="34">
        <v>1</v>
      </c>
      <c r="P36" s="12">
        <v>1</v>
      </c>
      <c r="Q36" s="63"/>
      <c r="R36" s="58">
        <v>15</v>
      </c>
      <c r="S36" s="77"/>
      <c r="T36" s="58">
        <v>2</v>
      </c>
      <c r="U36" s="12"/>
      <c r="V36" s="63"/>
      <c r="W36" s="58">
        <v>10</v>
      </c>
      <c r="X36" s="22"/>
      <c r="Y36" s="37"/>
      <c r="Z36" s="34">
        <v>1</v>
      </c>
      <c r="AA36" s="12">
        <v>2</v>
      </c>
      <c r="AB36" s="63"/>
      <c r="AC36" s="58">
        <v>10</v>
      </c>
      <c r="AD36" s="77"/>
      <c r="AE36" s="58">
        <v>1</v>
      </c>
      <c r="AF36" s="12"/>
      <c r="AG36" s="63"/>
      <c r="AH36" s="58">
        <v>15</v>
      </c>
      <c r="AI36" s="22"/>
      <c r="AJ36" s="37"/>
      <c r="AK36" s="34"/>
      <c r="AL36" s="12"/>
      <c r="AM36" s="63"/>
      <c r="AN36" s="58"/>
      <c r="AO36" s="77"/>
      <c r="AP36" s="58"/>
      <c r="AQ36" s="12"/>
      <c r="AR36" s="63"/>
      <c r="AS36" s="58"/>
      <c r="AT36" s="22"/>
      <c r="AU36" s="37"/>
      <c r="AW36" s="460"/>
      <c r="AX36" s="460"/>
      <c r="AY36" s="460"/>
      <c r="AZ36" s="460"/>
    </row>
    <row r="37" spans="1:52" ht="12.75">
      <c r="A37" s="204">
        <v>13</v>
      </c>
      <c r="B37" s="263" t="s">
        <v>142</v>
      </c>
      <c r="C37" s="264" t="s">
        <v>176</v>
      </c>
      <c r="D37" s="269"/>
      <c r="E37" s="269"/>
      <c r="F37" s="270"/>
      <c r="G37" s="271"/>
      <c r="H37" s="272"/>
      <c r="I37" s="271"/>
      <c r="J37" s="269"/>
      <c r="K37" s="270"/>
      <c r="L37" s="271"/>
      <c r="M37" s="273"/>
      <c r="N37" s="274"/>
      <c r="O37" s="271">
        <v>0</v>
      </c>
      <c r="P37" s="269"/>
      <c r="Q37" s="270"/>
      <c r="R37" s="271"/>
      <c r="S37" s="272"/>
      <c r="T37" s="271"/>
      <c r="U37" s="269"/>
      <c r="V37" s="270"/>
      <c r="W37" s="271"/>
      <c r="X37" s="273"/>
      <c r="Y37" s="274"/>
      <c r="Z37" s="271">
        <v>0</v>
      </c>
      <c r="AA37" s="269"/>
      <c r="AB37" s="270"/>
      <c r="AC37" s="271"/>
      <c r="AD37" s="272"/>
      <c r="AE37" s="275"/>
      <c r="AF37" s="276"/>
      <c r="AG37" s="277"/>
      <c r="AH37" s="271"/>
      <c r="AI37" s="273"/>
      <c r="AJ37" s="274"/>
      <c r="AK37" s="271"/>
      <c r="AL37" s="269"/>
      <c r="AM37" s="270"/>
      <c r="AN37" s="271"/>
      <c r="AO37" s="272"/>
      <c r="AP37" s="271"/>
      <c r="AQ37" s="269"/>
      <c r="AR37" s="270"/>
      <c r="AS37" s="271"/>
      <c r="AT37" s="273"/>
      <c r="AU37" s="274"/>
      <c r="AW37" s="460" t="s">
        <v>142</v>
      </c>
      <c r="AX37" s="460">
        <v>0</v>
      </c>
      <c r="AY37" s="460">
        <v>0</v>
      </c>
      <c r="AZ37" s="460">
        <v>0</v>
      </c>
    </row>
    <row r="38" spans="1:47" ht="12.75">
      <c r="A38" s="280">
        <v>14</v>
      </c>
      <c r="B38" s="281" t="s">
        <v>16</v>
      </c>
      <c r="C38" s="171" t="s">
        <v>182</v>
      </c>
      <c r="D38" s="282">
        <v>0</v>
      </c>
      <c r="E38" s="282"/>
      <c r="F38" s="283"/>
      <c r="G38" s="172"/>
      <c r="H38" s="284"/>
      <c r="I38" s="172"/>
      <c r="J38" s="282"/>
      <c r="K38" s="283"/>
      <c r="L38" s="172"/>
      <c r="M38" s="285"/>
      <c r="N38" s="286"/>
      <c r="O38" s="172">
        <v>1</v>
      </c>
      <c r="P38" s="282">
        <v>2</v>
      </c>
      <c r="Q38" s="283"/>
      <c r="R38" s="172">
        <v>25</v>
      </c>
      <c r="S38" s="284"/>
      <c r="T38" s="172">
        <v>3</v>
      </c>
      <c r="U38" s="282"/>
      <c r="V38" s="283"/>
      <c r="W38" s="172">
        <v>20</v>
      </c>
      <c r="X38" s="285"/>
      <c r="Y38" s="286"/>
      <c r="Z38" s="172">
        <v>1</v>
      </c>
      <c r="AA38" s="282"/>
      <c r="AB38" s="283"/>
      <c r="AC38" s="172"/>
      <c r="AD38" s="284"/>
      <c r="AE38" s="201">
        <v>3</v>
      </c>
      <c r="AF38" s="287"/>
      <c r="AG38" s="288"/>
      <c r="AH38" s="172">
        <v>20</v>
      </c>
      <c r="AI38" s="285"/>
      <c r="AJ38" s="286"/>
      <c r="AK38" s="172">
        <v>0</v>
      </c>
      <c r="AL38" s="282"/>
      <c r="AM38" s="283"/>
      <c r="AN38" s="172"/>
      <c r="AO38" s="284"/>
      <c r="AP38" s="172"/>
      <c r="AQ38" s="282"/>
      <c r="AR38" s="283"/>
      <c r="AS38" s="172"/>
      <c r="AT38" s="285"/>
      <c r="AU38" s="286"/>
    </row>
    <row r="39" spans="1:52" ht="12.75">
      <c r="A39" s="289">
        <v>15</v>
      </c>
      <c r="B39" s="281" t="s">
        <v>181</v>
      </c>
      <c r="C39" s="171" t="s">
        <v>180</v>
      </c>
      <c r="D39" s="290">
        <v>0</v>
      </c>
      <c r="E39" s="291"/>
      <c r="F39" s="292"/>
      <c r="G39" s="293"/>
      <c r="H39" s="294"/>
      <c r="I39" s="293"/>
      <c r="J39" s="291"/>
      <c r="K39" s="292"/>
      <c r="L39" s="293"/>
      <c r="M39" s="295"/>
      <c r="N39" s="296"/>
      <c r="O39" s="297">
        <v>1</v>
      </c>
      <c r="P39" s="291">
        <v>1</v>
      </c>
      <c r="Q39" s="292"/>
      <c r="R39" s="293">
        <v>30</v>
      </c>
      <c r="S39" s="294"/>
      <c r="T39" s="293">
        <v>3</v>
      </c>
      <c r="U39" s="291"/>
      <c r="V39" s="292"/>
      <c r="W39" s="293">
        <v>20</v>
      </c>
      <c r="X39" s="295"/>
      <c r="Y39" s="296"/>
      <c r="Z39" s="297">
        <v>1</v>
      </c>
      <c r="AA39" s="291"/>
      <c r="AB39" s="292"/>
      <c r="AC39" s="293"/>
      <c r="AD39" s="294"/>
      <c r="AE39" s="293"/>
      <c r="AF39" s="291"/>
      <c r="AG39" s="292"/>
      <c r="AH39" s="293"/>
      <c r="AI39" s="295"/>
      <c r="AJ39" s="296"/>
      <c r="AK39" s="297">
        <v>0</v>
      </c>
      <c r="AL39" s="291"/>
      <c r="AM39" s="292"/>
      <c r="AN39" s="293"/>
      <c r="AO39" s="294"/>
      <c r="AP39" s="293"/>
      <c r="AQ39" s="291"/>
      <c r="AR39" s="292"/>
      <c r="AS39" s="293"/>
      <c r="AT39" s="295"/>
      <c r="AU39" s="296"/>
      <c r="AX39" s="661">
        <v>0</v>
      </c>
      <c r="AY39" s="661">
        <v>4</v>
      </c>
      <c r="AZ39" s="661">
        <v>0</v>
      </c>
    </row>
    <row r="40" spans="1:47" ht="12.75">
      <c r="A40" s="298">
        <v>16</v>
      </c>
      <c r="B40" s="299" t="s">
        <v>125</v>
      </c>
      <c r="C40" s="300" t="s">
        <v>184</v>
      </c>
      <c r="D40" s="301">
        <v>0</v>
      </c>
      <c r="E40" s="301"/>
      <c r="F40" s="302"/>
      <c r="G40" s="303"/>
      <c r="H40" s="304"/>
      <c r="I40" s="303"/>
      <c r="J40" s="301"/>
      <c r="K40" s="302"/>
      <c r="L40" s="303"/>
      <c r="M40" s="305"/>
      <c r="N40" s="306"/>
      <c r="O40" s="303">
        <v>0</v>
      </c>
      <c r="P40" s="301"/>
      <c r="Q40" s="302"/>
      <c r="R40" s="303"/>
      <c r="S40" s="304"/>
      <c r="T40" s="303"/>
      <c r="U40" s="301"/>
      <c r="V40" s="302"/>
      <c r="W40" s="303"/>
      <c r="X40" s="305"/>
      <c r="Y40" s="306"/>
      <c r="Z40" s="303">
        <v>0</v>
      </c>
      <c r="AA40" s="301"/>
      <c r="AB40" s="302"/>
      <c r="AC40" s="303"/>
      <c r="AD40" s="304"/>
      <c r="AE40" s="303"/>
      <c r="AF40" s="301"/>
      <c r="AG40" s="302"/>
      <c r="AH40" s="303"/>
      <c r="AI40" s="305"/>
      <c r="AJ40" s="306"/>
      <c r="AK40" s="303">
        <v>0</v>
      </c>
      <c r="AL40" s="301"/>
      <c r="AM40" s="302"/>
      <c r="AN40" s="303"/>
      <c r="AO40" s="304"/>
      <c r="AP40" s="303"/>
      <c r="AQ40" s="301"/>
      <c r="AR40" s="302"/>
      <c r="AS40" s="303"/>
      <c r="AT40" s="305"/>
      <c r="AU40" s="306"/>
    </row>
    <row r="41" spans="1:47" ht="12.75">
      <c r="A41" s="581">
        <v>17</v>
      </c>
      <c r="B41" s="630" t="s">
        <v>16</v>
      </c>
      <c r="C41" s="589" t="s">
        <v>185</v>
      </c>
      <c r="D41" s="307">
        <v>0</v>
      </c>
      <c r="E41" s="308"/>
      <c r="F41" s="309"/>
      <c r="G41" s="310"/>
      <c r="H41" s="311"/>
      <c r="I41" s="310"/>
      <c r="J41" s="308"/>
      <c r="K41" s="309"/>
      <c r="L41" s="310"/>
      <c r="M41" s="312"/>
      <c r="N41" s="313"/>
      <c r="O41" s="314">
        <v>0</v>
      </c>
      <c r="P41" s="308"/>
      <c r="Q41" s="309"/>
      <c r="R41" s="310"/>
      <c r="S41" s="311"/>
      <c r="T41" s="310"/>
      <c r="U41" s="308"/>
      <c r="V41" s="309"/>
      <c r="W41" s="310"/>
      <c r="X41" s="312"/>
      <c r="Y41" s="313"/>
      <c r="Z41" s="314">
        <v>0</v>
      </c>
      <c r="AA41" s="308"/>
      <c r="AB41" s="309"/>
      <c r="AC41" s="310"/>
      <c r="AD41" s="311"/>
      <c r="AE41" s="310"/>
      <c r="AF41" s="308"/>
      <c r="AG41" s="309"/>
      <c r="AH41" s="310"/>
      <c r="AI41" s="312"/>
      <c r="AJ41" s="313"/>
      <c r="AK41" s="314">
        <v>0</v>
      </c>
      <c r="AL41" s="308"/>
      <c r="AM41" s="309"/>
      <c r="AN41" s="310"/>
      <c r="AO41" s="311"/>
      <c r="AP41" s="310"/>
      <c r="AQ41" s="308"/>
      <c r="AR41" s="309"/>
      <c r="AS41" s="310"/>
      <c r="AT41" s="312"/>
      <c r="AU41" s="313"/>
    </row>
    <row r="42" spans="1:47" ht="13.5" thickBot="1">
      <c r="A42" s="582"/>
      <c r="B42" s="631"/>
      <c r="C42" s="592"/>
      <c r="D42" s="380"/>
      <c r="E42" s="381"/>
      <c r="F42" s="382"/>
      <c r="G42" s="383"/>
      <c r="H42" s="384"/>
      <c r="I42" s="383"/>
      <c r="J42" s="381"/>
      <c r="K42" s="382"/>
      <c r="L42" s="383"/>
      <c r="M42" s="385"/>
      <c r="N42" s="386"/>
      <c r="O42" s="387"/>
      <c r="P42" s="381"/>
      <c r="Q42" s="382"/>
      <c r="R42" s="383"/>
      <c r="S42" s="384"/>
      <c r="T42" s="383"/>
      <c r="U42" s="381"/>
      <c r="V42" s="382"/>
      <c r="W42" s="383"/>
      <c r="X42" s="385"/>
      <c r="Y42" s="386"/>
      <c r="Z42" s="387"/>
      <c r="AA42" s="381"/>
      <c r="AB42" s="382"/>
      <c r="AC42" s="383"/>
      <c r="AD42" s="384"/>
      <c r="AE42" s="383"/>
      <c r="AF42" s="381"/>
      <c r="AG42" s="382"/>
      <c r="AH42" s="383"/>
      <c r="AI42" s="385"/>
      <c r="AJ42" s="386"/>
      <c r="AK42" s="387"/>
      <c r="AL42" s="381"/>
      <c r="AM42" s="382"/>
      <c r="AN42" s="383"/>
      <c r="AO42" s="384"/>
      <c r="AP42" s="383"/>
      <c r="AQ42" s="381"/>
      <c r="AR42" s="382"/>
      <c r="AS42" s="383"/>
      <c r="AT42" s="385"/>
      <c r="AU42" s="388"/>
    </row>
    <row r="43" spans="1:47" ht="12.75">
      <c r="A43" s="609">
        <v>18</v>
      </c>
      <c r="B43" s="610" t="s">
        <v>183</v>
      </c>
      <c r="C43" s="611" t="s">
        <v>188</v>
      </c>
      <c r="D43" s="373">
        <v>1</v>
      </c>
      <c r="E43" s="373"/>
      <c r="F43" s="374"/>
      <c r="G43" s="375"/>
      <c r="H43" s="376"/>
      <c r="I43" s="375"/>
      <c r="J43" s="373"/>
      <c r="K43" s="374"/>
      <c r="L43" s="375"/>
      <c r="M43" s="377"/>
      <c r="N43" s="378"/>
      <c r="O43" s="375">
        <v>1</v>
      </c>
      <c r="P43" s="373">
        <v>2</v>
      </c>
      <c r="Q43" s="374">
        <v>2</v>
      </c>
      <c r="R43" s="375">
        <v>10</v>
      </c>
      <c r="S43" s="376">
        <v>10</v>
      </c>
      <c r="T43" s="375">
        <v>1</v>
      </c>
      <c r="U43" s="373"/>
      <c r="V43" s="374"/>
      <c r="W43" s="375">
        <v>15</v>
      </c>
      <c r="X43" s="377"/>
      <c r="Y43" s="378"/>
      <c r="Z43" s="375">
        <v>1</v>
      </c>
      <c r="AA43" s="373"/>
      <c r="AB43" s="374">
        <v>2</v>
      </c>
      <c r="AC43" s="375"/>
      <c r="AD43" s="376">
        <v>10</v>
      </c>
      <c r="AE43" s="375">
        <v>1</v>
      </c>
      <c r="AF43" s="373"/>
      <c r="AG43" s="374"/>
      <c r="AH43" s="375">
        <v>15</v>
      </c>
      <c r="AI43" s="377"/>
      <c r="AJ43" s="378"/>
      <c r="AK43" s="375"/>
      <c r="AL43" s="373"/>
      <c r="AM43" s="374"/>
      <c r="AN43" s="375"/>
      <c r="AO43" s="376"/>
      <c r="AP43" s="375"/>
      <c r="AQ43" s="373"/>
      <c r="AR43" s="374"/>
      <c r="AS43" s="375"/>
      <c r="AT43" s="377"/>
      <c r="AU43" s="379"/>
    </row>
    <row r="44" spans="1:47" ht="13.5" thickBot="1">
      <c r="A44" s="604"/>
      <c r="B44" s="608"/>
      <c r="C44" s="607"/>
      <c r="D44" s="359"/>
      <c r="E44" s="359"/>
      <c r="F44" s="360"/>
      <c r="G44" s="361"/>
      <c r="H44" s="362"/>
      <c r="I44" s="361"/>
      <c r="J44" s="359"/>
      <c r="K44" s="360"/>
      <c r="L44" s="361"/>
      <c r="M44" s="363"/>
      <c r="N44" s="364"/>
      <c r="O44" s="361"/>
      <c r="P44" s="359"/>
      <c r="Q44" s="360">
        <v>2</v>
      </c>
      <c r="R44" s="361"/>
      <c r="S44" s="362">
        <v>10</v>
      </c>
      <c r="T44" s="361"/>
      <c r="U44" s="359"/>
      <c r="V44" s="360"/>
      <c r="W44" s="361"/>
      <c r="X44" s="363"/>
      <c r="Y44" s="364"/>
      <c r="Z44" s="361"/>
      <c r="AA44" s="359"/>
      <c r="AB44" s="360">
        <v>2</v>
      </c>
      <c r="AC44" s="361"/>
      <c r="AD44" s="362">
        <v>10</v>
      </c>
      <c r="AE44" s="361"/>
      <c r="AF44" s="359"/>
      <c r="AG44" s="360"/>
      <c r="AH44" s="361"/>
      <c r="AI44" s="363"/>
      <c r="AJ44" s="364"/>
      <c r="AK44" s="361"/>
      <c r="AL44" s="359"/>
      <c r="AM44" s="360"/>
      <c r="AN44" s="361"/>
      <c r="AO44" s="362"/>
      <c r="AP44" s="361"/>
      <c r="AQ44" s="359"/>
      <c r="AR44" s="360"/>
      <c r="AS44" s="361"/>
      <c r="AT44" s="363"/>
      <c r="AU44" s="364"/>
    </row>
    <row r="45" spans="1:47" ht="12.75">
      <c r="A45" s="616">
        <v>19</v>
      </c>
      <c r="B45" s="610" t="s">
        <v>194</v>
      </c>
      <c r="C45" s="611" t="s">
        <v>195</v>
      </c>
      <c r="D45" s="351"/>
      <c r="E45" s="352"/>
      <c r="F45" s="353"/>
      <c r="G45" s="354"/>
      <c r="H45" s="355"/>
      <c r="I45" s="354"/>
      <c r="J45" s="352"/>
      <c r="K45" s="353"/>
      <c r="L45" s="354"/>
      <c r="M45" s="356"/>
      <c r="N45" s="357"/>
      <c r="O45" s="358">
        <v>1</v>
      </c>
      <c r="P45" s="352">
        <v>1</v>
      </c>
      <c r="Q45" s="353"/>
      <c r="R45" s="354">
        <v>15</v>
      </c>
      <c r="S45" s="355"/>
      <c r="T45" s="354">
        <v>1</v>
      </c>
      <c r="U45" s="352"/>
      <c r="V45" s="353"/>
      <c r="W45" s="354">
        <v>15</v>
      </c>
      <c r="X45" s="356"/>
      <c r="Y45" s="357"/>
      <c r="Z45" s="358">
        <v>1</v>
      </c>
      <c r="AA45" s="352">
        <v>2</v>
      </c>
      <c r="AB45" s="353"/>
      <c r="AC45" s="354">
        <v>10</v>
      </c>
      <c r="AD45" s="355"/>
      <c r="AE45" s="354">
        <v>1</v>
      </c>
      <c r="AF45" s="352"/>
      <c r="AG45" s="353"/>
      <c r="AH45" s="354">
        <v>15</v>
      </c>
      <c r="AI45" s="356"/>
      <c r="AJ45" s="357"/>
      <c r="AK45" s="358"/>
      <c r="AL45" s="352"/>
      <c r="AM45" s="353"/>
      <c r="AN45" s="354"/>
      <c r="AO45" s="355"/>
      <c r="AP45" s="354"/>
      <c r="AQ45" s="352"/>
      <c r="AR45" s="353"/>
      <c r="AS45" s="354"/>
      <c r="AT45" s="356"/>
      <c r="AU45" s="357"/>
    </row>
    <row r="46" spans="1:47" ht="13.5" thickBot="1">
      <c r="A46" s="598"/>
      <c r="B46" s="602"/>
      <c r="C46" s="600"/>
      <c r="D46" s="359"/>
      <c r="E46" s="359"/>
      <c r="F46" s="360"/>
      <c r="G46" s="361"/>
      <c r="H46" s="362"/>
      <c r="I46" s="361"/>
      <c r="J46" s="359"/>
      <c r="K46" s="360"/>
      <c r="L46" s="361"/>
      <c r="M46" s="363"/>
      <c r="N46" s="364"/>
      <c r="O46" s="361"/>
      <c r="P46" s="359">
        <v>2</v>
      </c>
      <c r="Q46" s="360"/>
      <c r="R46" s="361">
        <v>10</v>
      </c>
      <c r="S46" s="362"/>
      <c r="T46" s="361">
        <v>2</v>
      </c>
      <c r="U46" s="359"/>
      <c r="V46" s="360"/>
      <c r="W46" s="361">
        <v>10</v>
      </c>
      <c r="X46" s="363"/>
      <c r="Y46" s="364"/>
      <c r="Z46" s="361"/>
      <c r="AA46" s="359">
        <v>1</v>
      </c>
      <c r="AB46" s="360"/>
      <c r="AC46" s="361">
        <v>15</v>
      </c>
      <c r="AD46" s="362"/>
      <c r="AE46" s="361"/>
      <c r="AF46" s="359"/>
      <c r="AG46" s="360"/>
      <c r="AH46" s="361"/>
      <c r="AI46" s="363"/>
      <c r="AJ46" s="364"/>
      <c r="AK46" s="361"/>
      <c r="AL46" s="359"/>
      <c r="AM46" s="360"/>
      <c r="AN46" s="361"/>
      <c r="AO46" s="362"/>
      <c r="AP46" s="361"/>
      <c r="AQ46" s="359"/>
      <c r="AR46" s="360"/>
      <c r="AS46" s="361"/>
      <c r="AT46" s="363"/>
      <c r="AU46" s="364"/>
    </row>
    <row r="47" spans="1:47" ht="13.5" thickBot="1">
      <c r="A47" s="421">
        <v>20</v>
      </c>
      <c r="B47" s="422" t="s">
        <v>15</v>
      </c>
      <c r="C47" s="423" t="s">
        <v>196</v>
      </c>
      <c r="D47" s="424">
        <v>0</v>
      </c>
      <c r="E47" s="425"/>
      <c r="F47" s="426"/>
      <c r="G47" s="427"/>
      <c r="H47" s="428"/>
      <c r="I47" s="427"/>
      <c r="J47" s="425"/>
      <c r="K47" s="426"/>
      <c r="L47" s="427"/>
      <c r="M47" s="429"/>
      <c r="N47" s="430"/>
      <c r="O47" s="431">
        <v>1</v>
      </c>
      <c r="P47" s="425">
        <v>3</v>
      </c>
      <c r="Q47" s="426"/>
      <c r="R47" s="427">
        <v>20</v>
      </c>
      <c r="S47" s="428"/>
      <c r="T47" s="427">
        <v>3</v>
      </c>
      <c r="U47" s="425"/>
      <c r="V47" s="426"/>
      <c r="W47" s="427">
        <v>20</v>
      </c>
      <c r="X47" s="429"/>
      <c r="Y47" s="430"/>
      <c r="Z47" s="431">
        <v>1</v>
      </c>
      <c r="AA47" s="425">
        <v>2</v>
      </c>
      <c r="AB47" s="426"/>
      <c r="AC47" s="427">
        <v>25</v>
      </c>
      <c r="AD47" s="428"/>
      <c r="AE47" s="427"/>
      <c r="AF47" s="425"/>
      <c r="AG47" s="426"/>
      <c r="AH47" s="427"/>
      <c r="AI47" s="429"/>
      <c r="AJ47" s="430"/>
      <c r="AK47" s="431">
        <v>0</v>
      </c>
      <c r="AL47" s="425"/>
      <c r="AM47" s="426"/>
      <c r="AN47" s="427"/>
      <c r="AO47" s="428"/>
      <c r="AP47" s="427"/>
      <c r="AQ47" s="425"/>
      <c r="AR47" s="426"/>
      <c r="AS47" s="427"/>
      <c r="AT47" s="429"/>
      <c r="AU47" s="430"/>
    </row>
    <row r="48" spans="1:47" ht="12.75">
      <c r="A48" s="30"/>
      <c r="B48" s="28"/>
      <c r="C48" s="29"/>
      <c r="D48" s="13"/>
      <c r="E48" s="13"/>
      <c r="F48" s="65"/>
      <c r="G48" s="34"/>
      <c r="H48" s="79"/>
      <c r="I48" s="34"/>
      <c r="J48" s="13"/>
      <c r="K48" s="65"/>
      <c r="L48" s="34"/>
      <c r="M48" s="14"/>
      <c r="N48" s="39"/>
      <c r="O48" s="34"/>
      <c r="P48" s="13"/>
      <c r="Q48" s="65"/>
      <c r="R48" s="34"/>
      <c r="S48" s="79"/>
      <c r="T48" s="34"/>
      <c r="U48" s="13"/>
      <c r="V48" s="65"/>
      <c r="W48" s="34"/>
      <c r="X48" s="14"/>
      <c r="Y48" s="39"/>
      <c r="Z48" s="34"/>
      <c r="AA48" s="13"/>
      <c r="AB48" s="65"/>
      <c r="AC48" s="34"/>
      <c r="AD48" s="79"/>
      <c r="AE48" s="34"/>
      <c r="AF48" s="13"/>
      <c r="AG48" s="65"/>
      <c r="AH48" s="34"/>
      <c r="AI48" s="14"/>
      <c r="AJ48" s="39"/>
      <c r="AK48" s="34"/>
      <c r="AL48" s="13"/>
      <c r="AM48" s="65"/>
      <c r="AN48" s="34"/>
      <c r="AO48" s="79"/>
      <c r="AP48" s="34"/>
      <c r="AQ48" s="13"/>
      <c r="AR48" s="65"/>
      <c r="AS48" s="34"/>
      <c r="AT48" s="14"/>
      <c r="AU48" s="39"/>
    </row>
    <row r="49" spans="1:47" ht="12.75">
      <c r="A49" s="23"/>
      <c r="B49" s="28"/>
      <c r="C49" s="29"/>
      <c r="D49" s="24"/>
      <c r="E49" s="25"/>
      <c r="F49" s="64"/>
      <c r="G49" s="59"/>
      <c r="H49" s="78"/>
      <c r="I49" s="59"/>
      <c r="J49" s="25"/>
      <c r="K49" s="64"/>
      <c r="L49" s="59"/>
      <c r="M49" s="26"/>
      <c r="N49" s="38"/>
      <c r="O49" s="35"/>
      <c r="P49" s="25"/>
      <c r="Q49" s="64"/>
      <c r="R49" s="59"/>
      <c r="S49" s="78"/>
      <c r="T49" s="59"/>
      <c r="U49" s="25"/>
      <c r="V49" s="64"/>
      <c r="W49" s="59"/>
      <c r="X49" s="26"/>
      <c r="Y49" s="38"/>
      <c r="Z49" s="35"/>
      <c r="AA49" s="25"/>
      <c r="AB49" s="64"/>
      <c r="AC49" s="59"/>
      <c r="AD49" s="78"/>
      <c r="AE49" s="59"/>
      <c r="AF49" s="25"/>
      <c r="AG49" s="64"/>
      <c r="AH49" s="59"/>
      <c r="AI49" s="26"/>
      <c r="AJ49" s="38"/>
      <c r="AK49" s="35"/>
      <c r="AL49" s="25"/>
      <c r="AM49" s="64"/>
      <c r="AN49" s="59"/>
      <c r="AO49" s="78"/>
      <c r="AP49" s="59"/>
      <c r="AQ49" s="25"/>
      <c r="AR49" s="64"/>
      <c r="AS49" s="59"/>
      <c r="AT49" s="26"/>
      <c r="AU49" s="38"/>
    </row>
    <row r="50" spans="1:47" ht="12.75">
      <c r="A50" s="30"/>
      <c r="B50" s="28"/>
      <c r="C50" s="29"/>
      <c r="D50" s="13"/>
      <c r="E50" s="13"/>
      <c r="F50" s="65"/>
      <c r="G50" s="34"/>
      <c r="H50" s="79"/>
      <c r="I50" s="34"/>
      <c r="J50" s="13"/>
      <c r="K50" s="65"/>
      <c r="L50" s="34"/>
      <c r="M50" s="14"/>
      <c r="N50" s="39"/>
      <c r="O50" s="34"/>
      <c r="P50" s="13"/>
      <c r="Q50" s="65"/>
      <c r="R50" s="34"/>
      <c r="S50" s="79"/>
      <c r="T50" s="34"/>
      <c r="U50" s="13"/>
      <c r="V50" s="65"/>
      <c r="W50" s="34"/>
      <c r="X50" s="14"/>
      <c r="Y50" s="39"/>
      <c r="Z50" s="34"/>
      <c r="AA50" s="13"/>
      <c r="AB50" s="65"/>
      <c r="AC50" s="34"/>
      <c r="AD50" s="79"/>
      <c r="AE50" s="34"/>
      <c r="AF50" s="13"/>
      <c r="AG50" s="65"/>
      <c r="AH50" s="34"/>
      <c r="AI50" s="14"/>
      <c r="AJ50" s="39"/>
      <c r="AK50" s="34"/>
      <c r="AL50" s="13"/>
      <c r="AM50" s="65"/>
      <c r="AN50" s="34"/>
      <c r="AO50" s="79"/>
      <c r="AP50" s="34"/>
      <c r="AQ50" s="13"/>
      <c r="AR50" s="65"/>
      <c r="AS50" s="34"/>
      <c r="AT50" s="14"/>
      <c r="AU50" s="39"/>
    </row>
    <row r="51" spans="1:47" ht="12.75">
      <c r="A51" s="23"/>
      <c r="B51" s="28"/>
      <c r="C51" s="29"/>
      <c r="D51" s="24"/>
      <c r="E51" s="25"/>
      <c r="F51" s="64"/>
      <c r="G51" s="59"/>
      <c r="H51" s="78"/>
      <c r="I51" s="59"/>
      <c r="J51" s="25"/>
      <c r="K51" s="64"/>
      <c r="L51" s="59"/>
      <c r="M51" s="26"/>
      <c r="N51" s="38"/>
      <c r="O51" s="35"/>
      <c r="P51" s="25"/>
      <c r="Q51" s="64"/>
      <c r="R51" s="59"/>
      <c r="S51" s="78"/>
      <c r="T51" s="59"/>
      <c r="U51" s="25"/>
      <c r="V51" s="64"/>
      <c r="W51" s="59"/>
      <c r="X51" s="26"/>
      <c r="Y51" s="38"/>
      <c r="Z51" s="35"/>
      <c r="AA51" s="25"/>
      <c r="AB51" s="64"/>
      <c r="AC51" s="59"/>
      <c r="AD51" s="78"/>
      <c r="AE51" s="59"/>
      <c r="AF51" s="25"/>
      <c r="AG51" s="64"/>
      <c r="AH51" s="59"/>
      <c r="AI51" s="26"/>
      <c r="AJ51" s="38"/>
      <c r="AK51" s="35"/>
      <c r="AL51" s="25"/>
      <c r="AM51" s="64"/>
      <c r="AN51" s="59"/>
      <c r="AO51" s="78"/>
      <c r="AP51" s="59"/>
      <c r="AQ51" s="25"/>
      <c r="AR51" s="64"/>
      <c r="AS51" s="59"/>
      <c r="AT51" s="26"/>
      <c r="AU51" s="38"/>
    </row>
    <row r="52" spans="1:47" ht="12.75">
      <c r="A52" s="23"/>
      <c r="B52" s="28"/>
      <c r="C52" s="29"/>
      <c r="D52" s="24"/>
      <c r="E52" s="25"/>
      <c r="F52" s="64"/>
      <c r="G52" s="59"/>
      <c r="H52" s="78"/>
      <c r="I52" s="59"/>
      <c r="J52" s="25"/>
      <c r="K52" s="64"/>
      <c r="L52" s="59"/>
      <c r="M52" s="26"/>
      <c r="N52" s="38"/>
      <c r="O52" s="35"/>
      <c r="P52" s="25"/>
      <c r="Q52" s="64"/>
      <c r="R52" s="59"/>
      <c r="S52" s="78"/>
      <c r="T52" s="59"/>
      <c r="U52" s="25"/>
      <c r="V52" s="64"/>
      <c r="W52" s="59"/>
      <c r="X52" s="26"/>
      <c r="Y52" s="38"/>
      <c r="Z52" s="35"/>
      <c r="AA52" s="25"/>
      <c r="AB52" s="64"/>
      <c r="AC52" s="59"/>
      <c r="AD52" s="78"/>
      <c r="AE52" s="59"/>
      <c r="AF52" s="25"/>
      <c r="AG52" s="64"/>
      <c r="AH52" s="59"/>
      <c r="AI52" s="26"/>
      <c r="AJ52" s="38"/>
      <c r="AK52" s="35"/>
      <c r="AL52" s="25"/>
      <c r="AM52" s="64"/>
      <c r="AN52" s="59"/>
      <c r="AO52" s="78"/>
      <c r="AP52" s="59"/>
      <c r="AQ52" s="25"/>
      <c r="AR52" s="64"/>
      <c r="AS52" s="59"/>
      <c r="AT52" s="26"/>
      <c r="AU52" s="38"/>
    </row>
    <row r="53" spans="1:47" ht="13.5" thickBot="1">
      <c r="A53" s="563" t="s">
        <v>23</v>
      </c>
      <c r="B53" s="564"/>
      <c r="C53" s="565"/>
      <c r="D53" s="53">
        <f>SUM(D17:D52)</f>
        <v>1</v>
      </c>
      <c r="E53" s="49"/>
      <c r="F53" s="42"/>
      <c r="G53" s="42"/>
      <c r="H53" s="42"/>
      <c r="I53" s="42"/>
      <c r="J53" s="42"/>
      <c r="K53" s="42"/>
      <c r="L53" s="42"/>
      <c r="M53" s="42"/>
      <c r="N53" s="43"/>
      <c r="O53" s="54">
        <f>SUM(O17:O52)</f>
        <v>16</v>
      </c>
      <c r="P53" s="50"/>
      <c r="Q53" s="45"/>
      <c r="R53" s="45"/>
      <c r="S53" s="45"/>
      <c r="T53" s="45"/>
      <c r="U53" s="44"/>
      <c r="V53" s="45"/>
      <c r="W53" s="45"/>
      <c r="X53" s="45"/>
      <c r="Y53" s="46"/>
      <c r="Z53" s="45">
        <f>SUM(Z17:Z52)</f>
        <v>15</v>
      </c>
      <c r="AA53" s="51"/>
      <c r="AB53" s="45"/>
      <c r="AC53" s="45"/>
      <c r="AD53" s="45"/>
      <c r="AE53" s="45"/>
      <c r="AF53" s="45"/>
      <c r="AG53" s="47"/>
      <c r="AH53" s="47"/>
      <c r="AI53" s="47"/>
      <c r="AJ53" s="48"/>
      <c r="AK53" s="56">
        <f>SUM(AK17:AK52)</f>
        <v>1</v>
      </c>
      <c r="AL53" s="52"/>
      <c r="AM53" s="47"/>
      <c r="AN53" s="47"/>
      <c r="AO53" s="47"/>
      <c r="AP53" s="47"/>
      <c r="AQ53" s="47"/>
      <c r="AR53" s="47"/>
      <c r="AS53" s="47"/>
      <c r="AT53" s="47"/>
      <c r="AU53" s="48"/>
    </row>
    <row r="57" ht="12.75">
      <c r="G57" s="126"/>
    </row>
  </sheetData>
  <sheetProtection/>
  <mergeCells count="175">
    <mergeCell ref="A45:A46"/>
    <mergeCell ref="B45:B46"/>
    <mergeCell ref="C45:C46"/>
    <mergeCell ref="A43:A44"/>
    <mergeCell ref="B43:B44"/>
    <mergeCell ref="C43:C44"/>
    <mergeCell ref="AB2:AI2"/>
    <mergeCell ref="A33:A34"/>
    <mergeCell ref="B33:B34"/>
    <mergeCell ref="C33:C34"/>
    <mergeCell ref="A41:A42"/>
    <mergeCell ref="B41:B42"/>
    <mergeCell ref="C41:C42"/>
    <mergeCell ref="A27:A28"/>
    <mergeCell ref="B27:B28"/>
    <mergeCell ref="C27:C28"/>
    <mergeCell ref="C30:C31"/>
    <mergeCell ref="A17:A19"/>
    <mergeCell ref="B17:B19"/>
    <mergeCell ref="C17:C19"/>
    <mergeCell ref="A21:A24"/>
    <mergeCell ref="B21:B24"/>
    <mergeCell ref="C21:C24"/>
    <mergeCell ref="B1:C1"/>
    <mergeCell ref="D1:Y1"/>
    <mergeCell ref="B2:C2"/>
    <mergeCell ref="D2:Y2"/>
    <mergeCell ref="B3:C3"/>
    <mergeCell ref="D3:Y3"/>
    <mergeCell ref="A4:C4"/>
    <mergeCell ref="D4:N4"/>
    <mergeCell ref="O4:Y4"/>
    <mergeCell ref="Z4:AJ4"/>
    <mergeCell ref="AK4:AU4"/>
    <mergeCell ref="A5:C5"/>
    <mergeCell ref="D5:N5"/>
    <mergeCell ref="O5:Y5"/>
    <mergeCell ref="Z5:AJ5"/>
    <mergeCell ref="AK5:AU5"/>
    <mergeCell ref="A6:C6"/>
    <mergeCell ref="E6:F6"/>
    <mergeCell ref="G6:H6"/>
    <mergeCell ref="I6:J6"/>
    <mergeCell ref="D6:D16"/>
    <mergeCell ref="A9:C9"/>
    <mergeCell ref="E9:F9"/>
    <mergeCell ref="G9:H9"/>
    <mergeCell ref="I9:J9"/>
    <mergeCell ref="A14:A16"/>
    <mergeCell ref="K6:L6"/>
    <mergeCell ref="M6:N6"/>
    <mergeCell ref="P6:Q6"/>
    <mergeCell ref="R6:S6"/>
    <mergeCell ref="O6:O16"/>
    <mergeCell ref="K9:L9"/>
    <mergeCell ref="M9:N9"/>
    <mergeCell ref="P9:Q9"/>
    <mergeCell ref="R9:S9"/>
    <mergeCell ref="P11:Y11"/>
    <mergeCell ref="T6:U6"/>
    <mergeCell ref="V6:W6"/>
    <mergeCell ref="X6:Y6"/>
    <mergeCell ref="AA6:AB6"/>
    <mergeCell ref="Z6:Z16"/>
    <mergeCell ref="V7:W7"/>
    <mergeCell ref="X7:Y7"/>
    <mergeCell ref="AA7:AB7"/>
    <mergeCell ref="T9:U9"/>
    <mergeCell ref="V9:W9"/>
    <mergeCell ref="AC6:AD6"/>
    <mergeCell ref="AE6:AF6"/>
    <mergeCell ref="AG6:AH6"/>
    <mergeCell ref="AI6:AJ6"/>
    <mergeCell ref="AL6:AM6"/>
    <mergeCell ref="AN6:AO6"/>
    <mergeCell ref="AP6:AQ6"/>
    <mergeCell ref="AR6:AS6"/>
    <mergeCell ref="AT6:AU6"/>
    <mergeCell ref="A7:C7"/>
    <mergeCell ref="E7:F7"/>
    <mergeCell ref="G7:H7"/>
    <mergeCell ref="I7:J7"/>
    <mergeCell ref="K7:L7"/>
    <mergeCell ref="M7:N7"/>
    <mergeCell ref="P7:Q7"/>
    <mergeCell ref="R7:S7"/>
    <mergeCell ref="T7:U7"/>
    <mergeCell ref="AL13:AU13"/>
    <mergeCell ref="AL14:AO14"/>
    <mergeCell ref="AC7:AD7"/>
    <mergeCell ref="AE7:AF7"/>
    <mergeCell ref="AG7:AH7"/>
    <mergeCell ref="AI7:AJ7"/>
    <mergeCell ref="AP9:AQ9"/>
    <mergeCell ref="AL10:AM10"/>
    <mergeCell ref="AN10:AO10"/>
    <mergeCell ref="AP10:AQ10"/>
    <mergeCell ref="AR7:AS7"/>
    <mergeCell ref="AT7:AU7"/>
    <mergeCell ref="E8:N8"/>
    <mergeCell ref="P8:Y8"/>
    <mergeCell ref="AA8:AJ8"/>
    <mergeCell ref="AL8:AU8"/>
    <mergeCell ref="AL7:AM7"/>
    <mergeCell ref="AK6:AK16"/>
    <mergeCell ref="AN7:AO7"/>
    <mergeCell ref="AP7:AQ7"/>
    <mergeCell ref="X9:Y9"/>
    <mergeCell ref="AA9:AB9"/>
    <mergeCell ref="AC9:AD9"/>
    <mergeCell ref="AE9:AF9"/>
    <mergeCell ref="AG9:AH9"/>
    <mergeCell ref="AI9:AJ9"/>
    <mergeCell ref="AL9:AM9"/>
    <mergeCell ref="AN9:AO9"/>
    <mergeCell ref="AR9:AS9"/>
    <mergeCell ref="AT9:AU9"/>
    <mergeCell ref="A10:C10"/>
    <mergeCell ref="E10:F10"/>
    <mergeCell ref="G10:H10"/>
    <mergeCell ref="I10:J10"/>
    <mergeCell ref="K10:L10"/>
    <mergeCell ref="M10:N10"/>
    <mergeCell ref="P10:Q10"/>
    <mergeCell ref="R10:S10"/>
    <mergeCell ref="T10:U10"/>
    <mergeCell ref="V10:W10"/>
    <mergeCell ref="X10:Y10"/>
    <mergeCell ref="AA10:AB10"/>
    <mergeCell ref="AC10:AD10"/>
    <mergeCell ref="AE10:AF10"/>
    <mergeCell ref="AG10:AH10"/>
    <mergeCell ref="AI10:AJ10"/>
    <mergeCell ref="AR10:AS10"/>
    <mergeCell ref="AT10:AU10"/>
    <mergeCell ref="AL11:AU11"/>
    <mergeCell ref="A12:C12"/>
    <mergeCell ref="E12:N12"/>
    <mergeCell ref="P12:Y12"/>
    <mergeCell ref="AA12:AJ12"/>
    <mergeCell ref="AL12:AU12"/>
    <mergeCell ref="AA11:AJ11"/>
    <mergeCell ref="E13:N13"/>
    <mergeCell ref="P13:Y13"/>
    <mergeCell ref="AA13:AJ13"/>
    <mergeCell ref="P14:S14"/>
    <mergeCell ref="T14:Y14"/>
    <mergeCell ref="AA14:AD14"/>
    <mergeCell ref="AE14:AJ14"/>
    <mergeCell ref="A11:C11"/>
    <mergeCell ref="E11:N11"/>
    <mergeCell ref="E14:H14"/>
    <mergeCell ref="I14:N14"/>
    <mergeCell ref="B14:B16"/>
    <mergeCell ref="C14:C16"/>
    <mergeCell ref="AP14:AU14"/>
    <mergeCell ref="E15:F15"/>
    <mergeCell ref="G15:H15"/>
    <mergeCell ref="I15:K15"/>
    <mergeCell ref="L15:N15"/>
    <mergeCell ref="P15:Q15"/>
    <mergeCell ref="R15:S15"/>
    <mergeCell ref="T15:V15"/>
    <mergeCell ref="AS15:AU15"/>
    <mergeCell ref="AP15:AR15"/>
    <mergeCell ref="A53:C53"/>
    <mergeCell ref="AH15:AJ15"/>
    <mergeCell ref="AL15:AM15"/>
    <mergeCell ref="AN15:AO15"/>
    <mergeCell ref="W15:Y15"/>
    <mergeCell ref="AA15:AB15"/>
    <mergeCell ref="AC15:AD15"/>
    <mergeCell ref="AE15:AG15"/>
    <mergeCell ref="A30:A31"/>
    <mergeCell ref="B30:B31"/>
  </mergeCells>
  <printOptions/>
  <pageMargins left="0.787401575" right="0.787401575" top="0.984251969" bottom="0.984251969" header="0.4921259845" footer="0.4921259845"/>
  <pageSetup horizontalDpi="200" verticalDpi="2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AZ55"/>
  <sheetViews>
    <sheetView zoomScalePageLayoutView="0" workbookViewId="0" topLeftCell="A10">
      <selection activeCell="AZ37" sqref="AZ37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27.57421875" style="0" customWidth="1"/>
    <col min="4" max="4" width="2.28125" style="0" customWidth="1"/>
    <col min="5" max="5" width="3.7109375" style="0" customWidth="1"/>
    <col min="6" max="6" width="4.28125" style="0" customWidth="1"/>
    <col min="7" max="7" width="3.7109375" style="0" customWidth="1"/>
    <col min="8" max="8" width="4.2812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3.7109375" style="0" customWidth="1"/>
    <col min="13" max="13" width="4.28125" style="0" customWidth="1"/>
    <col min="14" max="14" width="3.8515625" style="0" customWidth="1"/>
    <col min="15" max="15" width="2.28125" style="0" customWidth="1"/>
    <col min="16" max="16" width="3.7109375" style="0" customWidth="1"/>
    <col min="17" max="17" width="4.28125" style="0" customWidth="1"/>
    <col min="18" max="18" width="3.7109375" style="0" customWidth="1"/>
    <col min="19" max="19" width="4.28125" style="0" customWidth="1"/>
    <col min="20" max="20" width="3.7109375" style="0" customWidth="1"/>
    <col min="21" max="21" width="4.281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3.8515625" style="0" customWidth="1"/>
    <col min="26" max="26" width="2.28125" style="0" customWidth="1"/>
    <col min="27" max="27" width="3.7109375" style="0" customWidth="1"/>
    <col min="28" max="28" width="4.28125" style="0" customWidth="1"/>
    <col min="29" max="29" width="3.7109375" style="0" customWidth="1"/>
    <col min="30" max="30" width="4.28125" style="0" customWidth="1"/>
    <col min="31" max="31" width="3.7109375" style="0" customWidth="1"/>
    <col min="32" max="32" width="4.28125" style="0" customWidth="1"/>
    <col min="33" max="33" width="3.8515625" style="0" customWidth="1"/>
    <col min="34" max="34" width="3.7109375" style="0" customWidth="1"/>
    <col min="35" max="35" width="4.28125" style="0" customWidth="1"/>
    <col min="36" max="36" width="3.8515625" style="0" customWidth="1"/>
    <col min="37" max="37" width="2.28125" style="0" customWidth="1"/>
    <col min="38" max="38" width="3.7109375" style="0" customWidth="1"/>
    <col min="39" max="39" width="4.28125" style="0" customWidth="1"/>
    <col min="40" max="40" width="3.7109375" style="0" customWidth="1"/>
    <col min="41" max="41" width="4.28125" style="0" customWidth="1"/>
    <col min="42" max="42" width="3.7109375" style="0" customWidth="1"/>
    <col min="43" max="43" width="4.28125" style="0" customWidth="1"/>
    <col min="44" max="45" width="3.7109375" style="0" customWidth="1"/>
    <col min="46" max="46" width="4.28125" style="0" customWidth="1"/>
    <col min="47" max="47" width="3.8515625" style="0" customWidth="1"/>
    <col min="48" max="52" width="4.7109375" style="0" customWidth="1"/>
  </cols>
  <sheetData>
    <row r="1" spans="1:47" ht="12.75">
      <c r="A1" s="4" t="s">
        <v>15</v>
      </c>
      <c r="B1" s="527" t="s">
        <v>122</v>
      </c>
      <c r="C1" s="528"/>
      <c r="D1" s="542" t="s">
        <v>29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AK1" s="9"/>
      <c r="AL1" s="9"/>
      <c r="AM1" s="10"/>
      <c r="AN1" s="10"/>
      <c r="AO1" s="10"/>
      <c r="AP1" s="10"/>
      <c r="AQ1" s="10"/>
      <c r="AR1" s="11"/>
      <c r="AS1" s="10"/>
      <c r="AT1" s="10"/>
      <c r="AU1" s="72"/>
    </row>
    <row r="2" spans="1:47" ht="12.75">
      <c r="A2" s="4" t="s">
        <v>16</v>
      </c>
      <c r="B2" s="529" t="s">
        <v>120</v>
      </c>
      <c r="C2" s="530"/>
      <c r="D2" s="537" t="s">
        <v>57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AB2" s="584" t="s">
        <v>186</v>
      </c>
      <c r="AC2" s="584"/>
      <c r="AD2" s="584"/>
      <c r="AE2" s="584"/>
      <c r="AF2" s="584"/>
      <c r="AG2" s="584"/>
      <c r="AH2" s="584"/>
      <c r="AI2" s="584"/>
      <c r="AU2" s="73"/>
    </row>
    <row r="3" spans="1:47" ht="13.5" thickBot="1">
      <c r="A3" s="70" t="s">
        <v>17</v>
      </c>
      <c r="B3" s="531" t="s">
        <v>30</v>
      </c>
      <c r="C3" s="532"/>
      <c r="D3" s="522" t="s">
        <v>58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4"/>
    </row>
    <row r="4" spans="1:47" ht="12.75">
      <c r="A4" s="534" t="s">
        <v>37</v>
      </c>
      <c r="B4" s="535"/>
      <c r="C4" s="536"/>
      <c r="D4" s="544" t="s">
        <v>55</v>
      </c>
      <c r="E4" s="545"/>
      <c r="F4" s="545"/>
      <c r="G4" s="545"/>
      <c r="H4" s="545"/>
      <c r="I4" s="545"/>
      <c r="J4" s="545"/>
      <c r="K4" s="545"/>
      <c r="L4" s="545"/>
      <c r="M4" s="545"/>
      <c r="N4" s="546"/>
      <c r="O4" s="544" t="s">
        <v>76</v>
      </c>
      <c r="P4" s="545"/>
      <c r="Q4" s="545"/>
      <c r="R4" s="545"/>
      <c r="S4" s="545"/>
      <c r="T4" s="545"/>
      <c r="U4" s="545"/>
      <c r="V4" s="545"/>
      <c r="W4" s="545"/>
      <c r="X4" s="545"/>
      <c r="Y4" s="546"/>
      <c r="Z4" s="544" t="s">
        <v>77</v>
      </c>
      <c r="AA4" s="545"/>
      <c r="AB4" s="545"/>
      <c r="AC4" s="545"/>
      <c r="AD4" s="545"/>
      <c r="AE4" s="545"/>
      <c r="AF4" s="545"/>
      <c r="AG4" s="545"/>
      <c r="AH4" s="545"/>
      <c r="AI4" s="545"/>
      <c r="AJ4" s="546"/>
      <c r="AK4" s="544" t="s">
        <v>78</v>
      </c>
      <c r="AL4" s="545"/>
      <c r="AM4" s="545"/>
      <c r="AN4" s="545"/>
      <c r="AO4" s="545"/>
      <c r="AP4" s="545"/>
      <c r="AQ4" s="545"/>
      <c r="AR4" s="545"/>
      <c r="AS4" s="545"/>
      <c r="AT4" s="545"/>
      <c r="AU4" s="546"/>
    </row>
    <row r="5" spans="1:47" ht="12.75">
      <c r="A5" s="533" t="s">
        <v>0</v>
      </c>
      <c r="B5" s="475"/>
      <c r="C5" s="476"/>
      <c r="D5" s="540" t="s">
        <v>19</v>
      </c>
      <c r="E5" s="547"/>
      <c r="F5" s="547"/>
      <c r="G5" s="547"/>
      <c r="H5" s="547"/>
      <c r="I5" s="547"/>
      <c r="J5" s="547"/>
      <c r="K5" s="547"/>
      <c r="L5" s="547"/>
      <c r="M5" s="547"/>
      <c r="N5" s="548"/>
      <c r="O5" s="540" t="s">
        <v>24</v>
      </c>
      <c r="P5" s="547"/>
      <c r="Q5" s="547"/>
      <c r="R5" s="547"/>
      <c r="S5" s="547"/>
      <c r="T5" s="547"/>
      <c r="U5" s="547"/>
      <c r="V5" s="547"/>
      <c r="W5" s="547"/>
      <c r="X5" s="547"/>
      <c r="Y5" s="548"/>
      <c r="Z5" s="540" t="s">
        <v>24</v>
      </c>
      <c r="AA5" s="547"/>
      <c r="AB5" s="547"/>
      <c r="AC5" s="547"/>
      <c r="AD5" s="547"/>
      <c r="AE5" s="547"/>
      <c r="AF5" s="547"/>
      <c r="AG5" s="547"/>
      <c r="AH5" s="547"/>
      <c r="AI5" s="547"/>
      <c r="AJ5" s="548"/>
      <c r="AK5" s="540" t="s">
        <v>24</v>
      </c>
      <c r="AL5" s="547"/>
      <c r="AM5" s="547"/>
      <c r="AN5" s="547"/>
      <c r="AO5" s="547"/>
      <c r="AP5" s="547"/>
      <c r="AQ5" s="547"/>
      <c r="AR5" s="547"/>
      <c r="AS5" s="547"/>
      <c r="AT5" s="547"/>
      <c r="AU5" s="548"/>
    </row>
    <row r="6" spans="1:47" ht="12.75">
      <c r="A6" s="566" t="s">
        <v>21</v>
      </c>
      <c r="B6" s="514"/>
      <c r="C6" s="515"/>
      <c r="D6" s="504"/>
      <c r="E6" s="496">
        <v>1</v>
      </c>
      <c r="F6" s="496"/>
      <c r="G6" s="496">
        <v>2</v>
      </c>
      <c r="H6" s="496"/>
      <c r="I6" s="496">
        <v>3</v>
      </c>
      <c r="J6" s="496"/>
      <c r="K6" s="496">
        <v>4</v>
      </c>
      <c r="L6" s="496"/>
      <c r="M6" s="496">
        <v>5</v>
      </c>
      <c r="N6" s="497"/>
      <c r="O6" s="504"/>
      <c r="P6" s="496">
        <v>1</v>
      </c>
      <c r="Q6" s="496"/>
      <c r="R6" s="496">
        <v>2</v>
      </c>
      <c r="S6" s="496"/>
      <c r="T6" s="496">
        <v>3</v>
      </c>
      <c r="U6" s="496"/>
      <c r="V6" s="496">
        <v>4</v>
      </c>
      <c r="W6" s="496"/>
      <c r="X6" s="496">
        <v>5</v>
      </c>
      <c r="Y6" s="497"/>
      <c r="Z6" s="504"/>
      <c r="AA6" s="496">
        <v>1</v>
      </c>
      <c r="AB6" s="496"/>
      <c r="AC6" s="496">
        <v>2</v>
      </c>
      <c r="AD6" s="496"/>
      <c r="AE6" s="496">
        <v>3</v>
      </c>
      <c r="AF6" s="496"/>
      <c r="AG6" s="496">
        <v>4</v>
      </c>
      <c r="AH6" s="496"/>
      <c r="AI6" s="496">
        <v>5</v>
      </c>
      <c r="AJ6" s="497"/>
      <c r="AK6" s="504"/>
      <c r="AL6" s="496">
        <v>1</v>
      </c>
      <c r="AM6" s="496"/>
      <c r="AN6" s="496">
        <v>2</v>
      </c>
      <c r="AO6" s="496"/>
      <c r="AP6" s="496">
        <v>3</v>
      </c>
      <c r="AQ6" s="496"/>
      <c r="AR6" s="496">
        <v>4</v>
      </c>
      <c r="AS6" s="496"/>
      <c r="AT6" s="496">
        <v>5</v>
      </c>
      <c r="AU6" s="497"/>
    </row>
    <row r="7" spans="1:47" ht="12.75">
      <c r="A7" s="516" t="s">
        <v>2</v>
      </c>
      <c r="B7" s="514"/>
      <c r="C7" s="515"/>
      <c r="D7" s="505"/>
      <c r="E7" s="490">
        <f>COUNTIF(E17:F52,1)</f>
        <v>0</v>
      </c>
      <c r="F7" s="490"/>
      <c r="G7" s="490">
        <f>COUNTIF(E17:F52,2)</f>
        <v>1</v>
      </c>
      <c r="H7" s="490"/>
      <c r="I7" s="507">
        <f>COUNTIF(E17:F52,3)</f>
        <v>0</v>
      </c>
      <c r="J7" s="508"/>
      <c r="K7" s="490">
        <f>COUNTIF(E17:F52,4)</f>
        <v>0</v>
      </c>
      <c r="L7" s="490"/>
      <c r="M7" s="490">
        <f>COUNTIF(E17:F52,5)</f>
        <v>0</v>
      </c>
      <c r="N7" s="491"/>
      <c r="O7" s="505"/>
      <c r="P7" s="490">
        <f>COUNTIF(P17:Q52,1)</f>
        <v>2</v>
      </c>
      <c r="Q7" s="490"/>
      <c r="R7" s="490">
        <f>COUNTIF(P17:Q52,2)</f>
        <v>0</v>
      </c>
      <c r="S7" s="490"/>
      <c r="T7" s="507">
        <f>COUNTIF(P17:Q52,3)</f>
        <v>0</v>
      </c>
      <c r="U7" s="508"/>
      <c r="V7" s="490">
        <f>COUNTIF(P17:Q52,4)</f>
        <v>0</v>
      </c>
      <c r="W7" s="490"/>
      <c r="X7" s="490">
        <f>COUNTIF(P17:Q52,5)</f>
        <v>0</v>
      </c>
      <c r="Y7" s="491"/>
      <c r="Z7" s="505"/>
      <c r="AA7" s="490">
        <f>COUNTIF(AA17:AB52,1)</f>
        <v>0</v>
      </c>
      <c r="AB7" s="490"/>
      <c r="AC7" s="490">
        <f>COUNTIF(AA17:AB52,2)</f>
        <v>0</v>
      </c>
      <c r="AD7" s="490"/>
      <c r="AE7" s="507">
        <f>COUNTIF(AA17:AB52,3)</f>
        <v>0</v>
      </c>
      <c r="AF7" s="508"/>
      <c r="AG7" s="490">
        <f>COUNTIF(AA17:AB52,4)</f>
        <v>0</v>
      </c>
      <c r="AH7" s="490"/>
      <c r="AI7" s="490">
        <f>COUNTIF(AA17:AB52,5)</f>
        <v>0</v>
      </c>
      <c r="AJ7" s="491"/>
      <c r="AK7" s="505"/>
      <c r="AL7" s="490">
        <f>COUNTIF(AL17:AM52,1)</f>
        <v>0</v>
      </c>
      <c r="AM7" s="490"/>
      <c r="AN7" s="490">
        <f>COUNTIF(AL17:AM52,2)</f>
        <v>0</v>
      </c>
      <c r="AO7" s="490"/>
      <c r="AP7" s="509">
        <f>COUNTIF(AL17:AM52,3)</f>
        <v>0</v>
      </c>
      <c r="AQ7" s="510"/>
      <c r="AR7" s="490">
        <f>COUNTIF(AL17:AM52,4)</f>
        <v>0</v>
      </c>
      <c r="AS7" s="490"/>
      <c r="AT7" s="490">
        <f>COUNTIF(AL17:AM52,5)</f>
        <v>0</v>
      </c>
      <c r="AU7" s="491"/>
    </row>
    <row r="8" spans="1:47" ht="12.75">
      <c r="A8" s="7" t="s">
        <v>3</v>
      </c>
      <c r="B8" s="5"/>
      <c r="C8" s="41"/>
      <c r="D8" s="505"/>
      <c r="E8" s="471">
        <f>SUM(G17:H52)</f>
        <v>10</v>
      </c>
      <c r="F8" s="472"/>
      <c r="G8" s="472"/>
      <c r="H8" s="472"/>
      <c r="I8" s="472"/>
      <c r="J8" s="472"/>
      <c r="K8" s="472"/>
      <c r="L8" s="472"/>
      <c r="M8" s="472"/>
      <c r="N8" s="473"/>
      <c r="O8" s="505"/>
      <c r="P8" s="471">
        <f>SUM(R17:S52)</f>
        <v>30</v>
      </c>
      <c r="Q8" s="472"/>
      <c r="R8" s="472"/>
      <c r="S8" s="472"/>
      <c r="T8" s="472"/>
      <c r="U8" s="472"/>
      <c r="V8" s="472"/>
      <c r="W8" s="472"/>
      <c r="X8" s="472"/>
      <c r="Y8" s="473"/>
      <c r="Z8" s="505"/>
      <c r="AA8" s="471">
        <f>SUM(AC17:AD52)</f>
        <v>0</v>
      </c>
      <c r="AB8" s="472"/>
      <c r="AC8" s="472"/>
      <c r="AD8" s="472"/>
      <c r="AE8" s="472"/>
      <c r="AF8" s="472"/>
      <c r="AG8" s="472"/>
      <c r="AH8" s="472"/>
      <c r="AI8" s="472"/>
      <c r="AJ8" s="473"/>
      <c r="AK8" s="505"/>
      <c r="AL8" s="471">
        <f>SUM(AN17:AO52)</f>
        <v>0</v>
      </c>
      <c r="AM8" s="472"/>
      <c r="AN8" s="472"/>
      <c r="AO8" s="472"/>
      <c r="AP8" s="472"/>
      <c r="AQ8" s="472"/>
      <c r="AR8" s="472"/>
      <c r="AS8" s="472"/>
      <c r="AT8" s="472"/>
      <c r="AU8" s="473"/>
    </row>
    <row r="9" spans="1:47" ht="12.75">
      <c r="A9" s="560" t="s">
        <v>22</v>
      </c>
      <c r="B9" s="561"/>
      <c r="C9" s="562"/>
      <c r="D9" s="505"/>
      <c r="E9" s="488">
        <v>1</v>
      </c>
      <c r="F9" s="488"/>
      <c r="G9" s="488">
        <v>2</v>
      </c>
      <c r="H9" s="488"/>
      <c r="I9" s="488">
        <v>3</v>
      </c>
      <c r="J9" s="488"/>
      <c r="K9" s="488">
        <v>4</v>
      </c>
      <c r="L9" s="488"/>
      <c r="M9" s="488">
        <v>5</v>
      </c>
      <c r="N9" s="489"/>
      <c r="O9" s="505"/>
      <c r="P9" s="488">
        <v>1</v>
      </c>
      <c r="Q9" s="488"/>
      <c r="R9" s="488">
        <v>2</v>
      </c>
      <c r="S9" s="488"/>
      <c r="T9" s="488">
        <v>3</v>
      </c>
      <c r="U9" s="488"/>
      <c r="V9" s="488">
        <v>4</v>
      </c>
      <c r="W9" s="488"/>
      <c r="X9" s="488">
        <v>5</v>
      </c>
      <c r="Y9" s="489"/>
      <c r="Z9" s="505"/>
      <c r="AA9" s="488">
        <v>1</v>
      </c>
      <c r="AB9" s="488"/>
      <c r="AC9" s="488">
        <v>2</v>
      </c>
      <c r="AD9" s="488"/>
      <c r="AE9" s="488">
        <v>3</v>
      </c>
      <c r="AF9" s="488"/>
      <c r="AG9" s="488">
        <v>4</v>
      </c>
      <c r="AH9" s="488"/>
      <c r="AI9" s="488">
        <v>5</v>
      </c>
      <c r="AJ9" s="489"/>
      <c r="AK9" s="505"/>
      <c r="AL9" s="488">
        <v>1</v>
      </c>
      <c r="AM9" s="488"/>
      <c r="AN9" s="488">
        <v>2</v>
      </c>
      <c r="AO9" s="488"/>
      <c r="AP9" s="488">
        <v>3</v>
      </c>
      <c r="AQ9" s="488"/>
      <c r="AR9" s="488">
        <v>4</v>
      </c>
      <c r="AS9" s="488"/>
      <c r="AT9" s="488">
        <v>5</v>
      </c>
      <c r="AU9" s="489"/>
    </row>
    <row r="10" spans="1:47" ht="12.75">
      <c r="A10" s="516" t="s">
        <v>4</v>
      </c>
      <c r="B10" s="517"/>
      <c r="C10" s="518"/>
      <c r="D10" s="505"/>
      <c r="E10" s="511">
        <f>COUNTIF(I17:K52,1)</f>
        <v>2</v>
      </c>
      <c r="F10" s="511"/>
      <c r="G10" s="511">
        <f>COUNTIF(I17:K52,2)</f>
        <v>4</v>
      </c>
      <c r="H10" s="511"/>
      <c r="I10" s="520">
        <f>COUNTIF(I17:K52,3)</f>
        <v>1</v>
      </c>
      <c r="J10" s="521"/>
      <c r="K10" s="511">
        <f>COUNTIF(I17:K52,4)</f>
        <v>0</v>
      </c>
      <c r="L10" s="511"/>
      <c r="M10" s="511">
        <f>COUNTIF(I17:K52,5)</f>
        <v>0</v>
      </c>
      <c r="N10" s="519"/>
      <c r="O10" s="505"/>
      <c r="P10" s="490">
        <f>COUNTIF(T17:V52,1)</f>
        <v>0</v>
      </c>
      <c r="Q10" s="490"/>
      <c r="R10" s="490">
        <f>COUNTIF(T17:V52,2)</f>
        <v>0</v>
      </c>
      <c r="S10" s="490"/>
      <c r="T10" s="507">
        <f>COUNTIF(T17:V52,3)</f>
        <v>0</v>
      </c>
      <c r="U10" s="508"/>
      <c r="V10" s="490">
        <f>COUNTIF(T17:V52,4)</f>
        <v>0</v>
      </c>
      <c r="W10" s="490"/>
      <c r="X10" s="490">
        <f>COUNTIF(T17:V52,5)</f>
        <v>0</v>
      </c>
      <c r="Y10" s="491"/>
      <c r="Z10" s="505"/>
      <c r="AA10" s="490">
        <f>COUNTIF(AE17:AG52,1)</f>
        <v>0</v>
      </c>
      <c r="AB10" s="490"/>
      <c r="AC10" s="490">
        <f>COUNTIF(AE17:AF52,2)</f>
        <v>0</v>
      </c>
      <c r="AD10" s="490"/>
      <c r="AE10" s="509">
        <f>COUNTIF(AE17:AG52,3)</f>
        <v>0</v>
      </c>
      <c r="AF10" s="510"/>
      <c r="AG10" s="490">
        <f>COUNTIF(AE17:AG52,4)</f>
        <v>0</v>
      </c>
      <c r="AH10" s="490"/>
      <c r="AI10" s="490">
        <f>COUNTIF(AE17:AG52,5)</f>
        <v>0</v>
      </c>
      <c r="AJ10" s="491"/>
      <c r="AK10" s="505"/>
      <c r="AL10" s="490">
        <f>COUNTIF(AP17:AR52,1)</f>
        <v>0</v>
      </c>
      <c r="AM10" s="490"/>
      <c r="AN10" s="490">
        <f>COUNTIF(AP17:AR52,2)</f>
        <v>0</v>
      </c>
      <c r="AO10" s="490"/>
      <c r="AP10" s="509">
        <f>COUNTIF(AP17:AR52,3)</f>
        <v>0</v>
      </c>
      <c r="AQ10" s="510"/>
      <c r="AR10" s="490">
        <f>COUNTIF(AP17:AR52,4)</f>
        <v>0</v>
      </c>
      <c r="AS10" s="490"/>
      <c r="AT10" s="490">
        <f>COUNTIF(AP17:AR52,5)</f>
        <v>0</v>
      </c>
      <c r="AU10" s="491"/>
    </row>
    <row r="11" spans="1:47" ht="12.75">
      <c r="A11" s="516" t="s">
        <v>5</v>
      </c>
      <c r="B11" s="517"/>
      <c r="C11" s="518"/>
      <c r="D11" s="505"/>
      <c r="E11" s="471">
        <f>SUM(L17:N52)</f>
        <v>76</v>
      </c>
      <c r="F11" s="472"/>
      <c r="G11" s="472"/>
      <c r="H11" s="472"/>
      <c r="I11" s="472"/>
      <c r="J11" s="472"/>
      <c r="K11" s="472"/>
      <c r="L11" s="472"/>
      <c r="M11" s="472"/>
      <c r="N11" s="473"/>
      <c r="O11" s="505"/>
      <c r="P11" s="471">
        <f>SUM(W17:Y52)</f>
        <v>0</v>
      </c>
      <c r="Q11" s="472"/>
      <c r="R11" s="472"/>
      <c r="S11" s="472"/>
      <c r="T11" s="472"/>
      <c r="U11" s="472"/>
      <c r="V11" s="472"/>
      <c r="W11" s="472"/>
      <c r="X11" s="472"/>
      <c r="Y11" s="473"/>
      <c r="Z11" s="505"/>
      <c r="AA11" s="471">
        <f>SUM(AH17:AJ52)</f>
        <v>0</v>
      </c>
      <c r="AB11" s="472"/>
      <c r="AC11" s="472"/>
      <c r="AD11" s="472"/>
      <c r="AE11" s="472"/>
      <c r="AF11" s="472"/>
      <c r="AG11" s="472"/>
      <c r="AH11" s="472"/>
      <c r="AI11" s="472"/>
      <c r="AJ11" s="473"/>
      <c r="AK11" s="505"/>
      <c r="AL11" s="471">
        <f>SUM(AS17:AU52)</f>
        <v>0</v>
      </c>
      <c r="AM11" s="472"/>
      <c r="AN11" s="472"/>
      <c r="AO11" s="472"/>
      <c r="AP11" s="472"/>
      <c r="AQ11" s="472"/>
      <c r="AR11" s="472"/>
      <c r="AS11" s="472"/>
      <c r="AT11" s="472"/>
      <c r="AU11" s="473"/>
    </row>
    <row r="12" spans="1:47" ht="12.75">
      <c r="A12" s="513" t="s">
        <v>20</v>
      </c>
      <c r="B12" s="514"/>
      <c r="C12" s="515"/>
      <c r="D12" s="505"/>
      <c r="E12" s="551">
        <f>SUM(E7:N7,E10:N10)</f>
        <v>8</v>
      </c>
      <c r="F12" s="552"/>
      <c r="G12" s="552"/>
      <c r="H12" s="552"/>
      <c r="I12" s="552"/>
      <c r="J12" s="552"/>
      <c r="K12" s="552"/>
      <c r="L12" s="552"/>
      <c r="M12" s="552"/>
      <c r="N12" s="553"/>
      <c r="O12" s="505"/>
      <c r="P12" s="493">
        <f>SUM(P7:Y7,P10:Y10)</f>
        <v>2</v>
      </c>
      <c r="Q12" s="494"/>
      <c r="R12" s="494"/>
      <c r="S12" s="494"/>
      <c r="T12" s="494"/>
      <c r="U12" s="494"/>
      <c r="V12" s="494"/>
      <c r="W12" s="494"/>
      <c r="X12" s="494"/>
      <c r="Y12" s="495"/>
      <c r="Z12" s="505"/>
      <c r="AA12" s="551">
        <f>SUM(AA7:AJ7,AA10:AJ10)</f>
        <v>0</v>
      </c>
      <c r="AB12" s="552"/>
      <c r="AC12" s="552"/>
      <c r="AD12" s="552"/>
      <c r="AE12" s="552"/>
      <c r="AF12" s="552"/>
      <c r="AG12" s="552"/>
      <c r="AH12" s="552"/>
      <c r="AI12" s="552"/>
      <c r="AJ12" s="553"/>
      <c r="AK12" s="505"/>
      <c r="AL12" s="551">
        <f>SUM(AL7:AU7,AL10:AU10)</f>
        <v>0</v>
      </c>
      <c r="AM12" s="552"/>
      <c r="AN12" s="552"/>
      <c r="AO12" s="552"/>
      <c r="AP12" s="552"/>
      <c r="AQ12" s="552"/>
      <c r="AR12" s="552"/>
      <c r="AS12" s="552"/>
      <c r="AT12" s="552"/>
      <c r="AU12" s="553"/>
    </row>
    <row r="13" spans="1:47" ht="12.75">
      <c r="A13" s="6" t="s">
        <v>6</v>
      </c>
      <c r="B13" s="5"/>
      <c r="C13" s="41"/>
      <c r="D13" s="505"/>
      <c r="E13" s="471">
        <f>SUM(E8,E11)</f>
        <v>86</v>
      </c>
      <c r="F13" s="472"/>
      <c r="G13" s="472"/>
      <c r="H13" s="472"/>
      <c r="I13" s="472"/>
      <c r="J13" s="472"/>
      <c r="K13" s="472"/>
      <c r="L13" s="472"/>
      <c r="M13" s="472"/>
      <c r="N13" s="473"/>
      <c r="O13" s="505"/>
      <c r="P13" s="471">
        <f>SUM(P8,P11)</f>
        <v>30</v>
      </c>
      <c r="Q13" s="472"/>
      <c r="R13" s="472"/>
      <c r="S13" s="472"/>
      <c r="T13" s="472"/>
      <c r="U13" s="472"/>
      <c r="V13" s="472"/>
      <c r="W13" s="472"/>
      <c r="X13" s="472"/>
      <c r="Y13" s="473"/>
      <c r="Z13" s="505"/>
      <c r="AA13" s="471">
        <f>SUM(AA8,AA11)</f>
        <v>0</v>
      </c>
      <c r="AB13" s="472"/>
      <c r="AC13" s="472"/>
      <c r="AD13" s="472"/>
      <c r="AE13" s="472"/>
      <c r="AF13" s="472"/>
      <c r="AG13" s="472"/>
      <c r="AH13" s="472"/>
      <c r="AI13" s="472"/>
      <c r="AJ13" s="473"/>
      <c r="AK13" s="505"/>
      <c r="AL13" s="471">
        <f>SUM(AL8,AL11)</f>
        <v>0</v>
      </c>
      <c r="AM13" s="472"/>
      <c r="AN13" s="472"/>
      <c r="AO13" s="472"/>
      <c r="AP13" s="472"/>
      <c r="AQ13" s="472"/>
      <c r="AR13" s="472"/>
      <c r="AS13" s="472"/>
      <c r="AT13" s="472"/>
      <c r="AU13" s="473"/>
    </row>
    <row r="14" spans="1:47" ht="12.75">
      <c r="A14" s="512" t="s">
        <v>13</v>
      </c>
      <c r="B14" s="498" t="s">
        <v>12</v>
      </c>
      <c r="C14" s="501" t="s">
        <v>14</v>
      </c>
      <c r="D14" s="505"/>
      <c r="E14" s="485" t="s">
        <v>7</v>
      </c>
      <c r="F14" s="475"/>
      <c r="G14" s="475"/>
      <c r="H14" s="486"/>
      <c r="I14" s="474" t="s">
        <v>8</v>
      </c>
      <c r="J14" s="475"/>
      <c r="K14" s="475"/>
      <c r="L14" s="475"/>
      <c r="M14" s="475"/>
      <c r="N14" s="476"/>
      <c r="O14" s="505"/>
      <c r="P14" s="485" t="s">
        <v>7</v>
      </c>
      <c r="Q14" s="475"/>
      <c r="R14" s="475"/>
      <c r="S14" s="486"/>
      <c r="T14" s="474" t="s">
        <v>8</v>
      </c>
      <c r="U14" s="475"/>
      <c r="V14" s="475"/>
      <c r="W14" s="475"/>
      <c r="X14" s="475"/>
      <c r="Y14" s="476"/>
      <c r="Z14" s="505"/>
      <c r="AA14" s="485" t="s">
        <v>7</v>
      </c>
      <c r="AB14" s="475"/>
      <c r="AC14" s="475"/>
      <c r="AD14" s="486"/>
      <c r="AE14" s="474" t="s">
        <v>8</v>
      </c>
      <c r="AF14" s="475"/>
      <c r="AG14" s="475"/>
      <c r="AH14" s="475"/>
      <c r="AI14" s="475"/>
      <c r="AJ14" s="476"/>
      <c r="AK14" s="505"/>
      <c r="AL14" s="485" t="s">
        <v>7</v>
      </c>
      <c r="AM14" s="475"/>
      <c r="AN14" s="475"/>
      <c r="AO14" s="486"/>
      <c r="AP14" s="474" t="s">
        <v>8</v>
      </c>
      <c r="AQ14" s="475"/>
      <c r="AR14" s="475"/>
      <c r="AS14" s="475"/>
      <c r="AT14" s="475"/>
      <c r="AU14" s="476"/>
    </row>
    <row r="15" spans="1:47" ht="12.75">
      <c r="A15" s="499"/>
      <c r="B15" s="499"/>
      <c r="C15" s="502"/>
      <c r="D15" s="505"/>
      <c r="E15" s="480" t="s">
        <v>1</v>
      </c>
      <c r="F15" s="481"/>
      <c r="G15" s="482" t="s">
        <v>18</v>
      </c>
      <c r="H15" s="483"/>
      <c r="I15" s="484" t="s">
        <v>1</v>
      </c>
      <c r="J15" s="478"/>
      <c r="K15" s="481"/>
      <c r="L15" s="477" t="s">
        <v>18</v>
      </c>
      <c r="M15" s="478"/>
      <c r="N15" s="479"/>
      <c r="O15" s="505"/>
      <c r="P15" s="480" t="s">
        <v>1</v>
      </c>
      <c r="Q15" s="481"/>
      <c r="R15" s="482" t="s">
        <v>18</v>
      </c>
      <c r="S15" s="483"/>
      <c r="T15" s="484" t="s">
        <v>1</v>
      </c>
      <c r="U15" s="478"/>
      <c r="V15" s="481"/>
      <c r="W15" s="477" t="s">
        <v>18</v>
      </c>
      <c r="X15" s="478"/>
      <c r="Y15" s="479"/>
      <c r="Z15" s="505"/>
      <c r="AA15" s="480" t="s">
        <v>1</v>
      </c>
      <c r="AB15" s="481"/>
      <c r="AC15" s="482" t="s">
        <v>18</v>
      </c>
      <c r="AD15" s="483"/>
      <c r="AE15" s="484" t="s">
        <v>1</v>
      </c>
      <c r="AF15" s="478"/>
      <c r="AG15" s="481"/>
      <c r="AH15" s="477" t="s">
        <v>18</v>
      </c>
      <c r="AI15" s="478"/>
      <c r="AJ15" s="479"/>
      <c r="AK15" s="505"/>
      <c r="AL15" s="480" t="s">
        <v>1</v>
      </c>
      <c r="AM15" s="481"/>
      <c r="AN15" s="482" t="s">
        <v>18</v>
      </c>
      <c r="AO15" s="483"/>
      <c r="AP15" s="484" t="s">
        <v>1</v>
      </c>
      <c r="AQ15" s="478"/>
      <c r="AR15" s="481"/>
      <c r="AS15" s="477" t="s">
        <v>18</v>
      </c>
      <c r="AT15" s="478"/>
      <c r="AU15" s="479"/>
    </row>
    <row r="16" spans="1:47" ht="13.5" thickBot="1">
      <c r="A16" s="500"/>
      <c r="B16" s="500"/>
      <c r="C16" s="503"/>
      <c r="D16" s="506"/>
      <c r="E16" s="32" t="s">
        <v>9</v>
      </c>
      <c r="F16" s="61" t="s">
        <v>10</v>
      </c>
      <c r="G16" s="57" t="s">
        <v>9</v>
      </c>
      <c r="H16" s="75" t="s">
        <v>10</v>
      </c>
      <c r="I16" s="57" t="s">
        <v>9</v>
      </c>
      <c r="J16" s="32" t="s">
        <v>10</v>
      </c>
      <c r="K16" s="40" t="s">
        <v>11</v>
      </c>
      <c r="L16" s="57" t="s">
        <v>9</v>
      </c>
      <c r="M16" s="32" t="s">
        <v>10</v>
      </c>
      <c r="N16" s="40" t="s">
        <v>11</v>
      </c>
      <c r="O16" s="506"/>
      <c r="P16" s="32" t="s">
        <v>9</v>
      </c>
      <c r="Q16" s="61" t="s">
        <v>10</v>
      </c>
      <c r="R16" s="57" t="s">
        <v>9</v>
      </c>
      <c r="S16" s="75" t="s">
        <v>10</v>
      </c>
      <c r="T16" s="57" t="s">
        <v>9</v>
      </c>
      <c r="U16" s="32" t="s">
        <v>10</v>
      </c>
      <c r="V16" s="40" t="s">
        <v>11</v>
      </c>
      <c r="W16" s="57" t="s">
        <v>9</v>
      </c>
      <c r="X16" s="32" t="s">
        <v>10</v>
      </c>
      <c r="Y16" s="40" t="s">
        <v>11</v>
      </c>
      <c r="Z16" s="506"/>
      <c r="AA16" s="32" t="s">
        <v>9</v>
      </c>
      <c r="AB16" s="61" t="s">
        <v>10</v>
      </c>
      <c r="AC16" s="57" t="s">
        <v>9</v>
      </c>
      <c r="AD16" s="75" t="s">
        <v>10</v>
      </c>
      <c r="AE16" s="57" t="s">
        <v>9</v>
      </c>
      <c r="AF16" s="32" t="s">
        <v>10</v>
      </c>
      <c r="AG16" s="40" t="s">
        <v>11</v>
      </c>
      <c r="AH16" s="57" t="s">
        <v>9</v>
      </c>
      <c r="AI16" s="32" t="s">
        <v>10</v>
      </c>
      <c r="AJ16" s="40" t="s">
        <v>11</v>
      </c>
      <c r="AK16" s="506"/>
      <c r="AL16" s="32" t="s">
        <v>9</v>
      </c>
      <c r="AM16" s="61" t="s">
        <v>10</v>
      </c>
      <c r="AN16" s="57" t="s">
        <v>9</v>
      </c>
      <c r="AO16" s="75" t="s">
        <v>10</v>
      </c>
      <c r="AP16" s="57" t="s">
        <v>9</v>
      </c>
      <c r="AQ16" s="32" t="s">
        <v>10</v>
      </c>
      <c r="AR16" s="40" t="s">
        <v>11</v>
      </c>
      <c r="AS16" s="57" t="s">
        <v>9</v>
      </c>
      <c r="AT16" s="32" t="s">
        <v>10</v>
      </c>
      <c r="AU16" s="40" t="s">
        <v>11</v>
      </c>
    </row>
    <row r="17" spans="1:52" ht="12.75">
      <c r="A17" s="578">
        <v>1</v>
      </c>
      <c r="B17" s="623" t="s">
        <v>123</v>
      </c>
      <c r="C17" s="595" t="s">
        <v>124</v>
      </c>
      <c r="D17" s="17">
        <v>1</v>
      </c>
      <c r="E17" s="18"/>
      <c r="F17" s="62"/>
      <c r="G17" s="60"/>
      <c r="H17" s="76"/>
      <c r="I17" s="33"/>
      <c r="J17" s="18">
        <v>1</v>
      </c>
      <c r="K17" s="62"/>
      <c r="L17" s="60"/>
      <c r="M17" s="19">
        <v>15</v>
      </c>
      <c r="N17" s="36"/>
      <c r="O17" s="17">
        <v>1</v>
      </c>
      <c r="P17" s="18"/>
      <c r="Q17" s="62"/>
      <c r="R17" s="60"/>
      <c r="S17" s="76"/>
      <c r="T17" s="33"/>
      <c r="U17" s="18"/>
      <c r="V17" s="62"/>
      <c r="W17" s="60"/>
      <c r="X17" s="19"/>
      <c r="Y17" s="36"/>
      <c r="Z17" s="33">
        <v>0</v>
      </c>
      <c r="AA17" s="18"/>
      <c r="AB17" s="62"/>
      <c r="AC17" s="60"/>
      <c r="AD17" s="76"/>
      <c r="AE17" s="33"/>
      <c r="AF17" s="18"/>
      <c r="AG17" s="62"/>
      <c r="AH17" s="60"/>
      <c r="AI17" s="19"/>
      <c r="AJ17" s="36"/>
      <c r="AK17" s="33">
        <v>1</v>
      </c>
      <c r="AL17" s="18"/>
      <c r="AM17" s="62"/>
      <c r="AN17" s="60"/>
      <c r="AO17" s="76"/>
      <c r="AP17" s="33"/>
      <c r="AQ17" s="18"/>
      <c r="AR17" s="62"/>
      <c r="AS17" s="60"/>
      <c r="AT17" s="19"/>
      <c r="AU17" s="36"/>
      <c r="AW17" s="460"/>
      <c r="AX17" s="460" t="s">
        <v>201</v>
      </c>
      <c r="AY17" s="460" t="s">
        <v>202</v>
      </c>
      <c r="AZ17" s="460" t="s">
        <v>203</v>
      </c>
    </row>
    <row r="18" spans="1:52" ht="12.75">
      <c r="A18" s="579"/>
      <c r="B18" s="624"/>
      <c r="C18" s="596"/>
      <c r="D18" s="34"/>
      <c r="E18" s="12"/>
      <c r="F18" s="63"/>
      <c r="G18" s="58"/>
      <c r="H18" s="77"/>
      <c r="I18" s="34"/>
      <c r="J18" s="12"/>
      <c r="K18" s="63"/>
      <c r="L18" s="58"/>
      <c r="M18" s="22"/>
      <c r="N18" s="37"/>
      <c r="O18" s="34"/>
      <c r="P18" s="12"/>
      <c r="Q18" s="63"/>
      <c r="R18" s="58"/>
      <c r="S18" s="77"/>
      <c r="T18" s="34"/>
      <c r="U18" s="12"/>
      <c r="V18" s="63"/>
      <c r="W18" s="58"/>
      <c r="X18" s="22"/>
      <c r="Y18" s="37"/>
      <c r="Z18" s="34"/>
      <c r="AA18" s="12"/>
      <c r="AB18" s="63"/>
      <c r="AC18" s="58"/>
      <c r="AD18" s="77"/>
      <c r="AE18" s="34"/>
      <c r="AF18" s="12"/>
      <c r="AG18" s="63"/>
      <c r="AH18" s="58"/>
      <c r="AI18" s="22"/>
      <c r="AJ18" s="37"/>
      <c r="AK18" s="34"/>
      <c r="AL18" s="12"/>
      <c r="AM18" s="63"/>
      <c r="AN18" s="58"/>
      <c r="AO18" s="77"/>
      <c r="AP18" s="34"/>
      <c r="AQ18" s="12"/>
      <c r="AR18" s="63"/>
      <c r="AS18" s="58"/>
      <c r="AT18" s="22"/>
      <c r="AU18" s="37"/>
      <c r="AW18" s="460"/>
      <c r="AX18" s="460"/>
      <c r="AY18" s="460"/>
      <c r="AZ18" s="460"/>
    </row>
    <row r="19" spans="1:52" ht="12.75">
      <c r="A19" s="580"/>
      <c r="B19" s="625"/>
      <c r="C19" s="594"/>
      <c r="D19" s="17"/>
      <c r="E19" s="12"/>
      <c r="F19" s="63"/>
      <c r="G19" s="58"/>
      <c r="H19" s="77"/>
      <c r="I19" s="34"/>
      <c r="J19" s="12"/>
      <c r="K19" s="63"/>
      <c r="L19" s="58"/>
      <c r="M19" s="22"/>
      <c r="N19" s="37"/>
      <c r="O19" s="13"/>
      <c r="P19" s="12"/>
      <c r="Q19" s="63"/>
      <c r="R19" s="58"/>
      <c r="S19" s="77"/>
      <c r="T19" s="34"/>
      <c r="U19" s="12"/>
      <c r="V19" s="63"/>
      <c r="W19" s="58"/>
      <c r="X19" s="22"/>
      <c r="Y19" s="37"/>
      <c r="Z19" s="34"/>
      <c r="AA19" s="12"/>
      <c r="AB19" s="63"/>
      <c r="AC19" s="58"/>
      <c r="AD19" s="77"/>
      <c r="AE19" s="34"/>
      <c r="AF19" s="12"/>
      <c r="AG19" s="63"/>
      <c r="AH19" s="58"/>
      <c r="AI19" s="22"/>
      <c r="AJ19" s="37"/>
      <c r="AK19" s="34"/>
      <c r="AL19" s="12"/>
      <c r="AM19" s="63"/>
      <c r="AN19" s="58"/>
      <c r="AO19" s="77"/>
      <c r="AP19" s="34"/>
      <c r="AQ19" s="12"/>
      <c r="AR19" s="63"/>
      <c r="AS19" s="58"/>
      <c r="AT19" s="22"/>
      <c r="AU19" s="37"/>
      <c r="AW19" s="460"/>
      <c r="AX19" s="460"/>
      <c r="AY19" s="460"/>
      <c r="AZ19" s="460"/>
    </row>
    <row r="20" spans="1:52" ht="12.75">
      <c r="A20" s="179">
        <v>2</v>
      </c>
      <c r="B20" s="180" t="s">
        <v>123</v>
      </c>
      <c r="C20" s="181" t="s">
        <v>151</v>
      </c>
      <c r="D20" s="182">
        <v>0</v>
      </c>
      <c r="E20" s="183"/>
      <c r="F20" s="184"/>
      <c r="G20" s="185"/>
      <c r="H20" s="186"/>
      <c r="I20" s="182"/>
      <c r="J20" s="183"/>
      <c r="K20" s="184"/>
      <c r="L20" s="185"/>
      <c r="M20" s="187"/>
      <c r="N20" s="188"/>
      <c r="O20" s="182">
        <v>1</v>
      </c>
      <c r="P20" s="183"/>
      <c r="Q20" s="184"/>
      <c r="R20" s="185"/>
      <c r="S20" s="186"/>
      <c r="T20" s="182"/>
      <c r="U20" s="183"/>
      <c r="V20" s="184"/>
      <c r="W20" s="185"/>
      <c r="X20" s="187"/>
      <c r="Y20" s="188"/>
      <c r="Z20" s="182">
        <v>1</v>
      </c>
      <c r="AA20" s="183"/>
      <c r="AB20" s="184"/>
      <c r="AC20" s="185"/>
      <c r="AD20" s="186"/>
      <c r="AE20" s="182"/>
      <c r="AF20" s="183"/>
      <c r="AG20" s="184"/>
      <c r="AH20" s="185"/>
      <c r="AI20" s="187"/>
      <c r="AJ20" s="188"/>
      <c r="AK20" s="182">
        <v>0</v>
      </c>
      <c r="AL20" s="185"/>
      <c r="AM20" s="184"/>
      <c r="AN20" s="185"/>
      <c r="AO20" s="186"/>
      <c r="AP20" s="182"/>
      <c r="AQ20" s="183"/>
      <c r="AR20" s="184"/>
      <c r="AS20" s="185"/>
      <c r="AT20" s="187"/>
      <c r="AU20" s="188"/>
      <c r="AW20" s="460"/>
      <c r="AX20" s="460"/>
      <c r="AY20" s="460"/>
      <c r="AZ20" s="460"/>
    </row>
    <row r="21" spans="1:52" ht="12.75">
      <c r="A21" s="569">
        <v>3</v>
      </c>
      <c r="B21" s="626" t="s">
        <v>125</v>
      </c>
      <c r="C21" s="589" t="s">
        <v>126</v>
      </c>
      <c r="D21" s="172"/>
      <c r="E21" s="173"/>
      <c r="F21" s="174"/>
      <c r="G21" s="175"/>
      <c r="H21" s="176"/>
      <c r="I21" s="172"/>
      <c r="J21" s="173"/>
      <c r="K21" s="174"/>
      <c r="L21" s="175"/>
      <c r="M21" s="177"/>
      <c r="N21" s="178"/>
      <c r="O21" s="172"/>
      <c r="P21" s="173"/>
      <c r="Q21" s="174"/>
      <c r="R21" s="175"/>
      <c r="S21" s="176"/>
      <c r="T21" s="172"/>
      <c r="U21" s="173"/>
      <c r="V21" s="174"/>
      <c r="W21" s="175"/>
      <c r="X21" s="177"/>
      <c r="Y21" s="178"/>
      <c r="Z21" s="172"/>
      <c r="AA21" s="173"/>
      <c r="AB21" s="174"/>
      <c r="AC21" s="175"/>
      <c r="AD21" s="176"/>
      <c r="AE21" s="172"/>
      <c r="AF21" s="173"/>
      <c r="AG21" s="174"/>
      <c r="AH21" s="175"/>
      <c r="AI21" s="177"/>
      <c r="AJ21" s="178"/>
      <c r="AK21" s="201"/>
      <c r="AL21" s="173"/>
      <c r="AM21" s="174"/>
      <c r="AN21" s="175"/>
      <c r="AO21" s="176"/>
      <c r="AP21" s="172"/>
      <c r="AQ21" s="173"/>
      <c r="AR21" s="174"/>
      <c r="AS21" s="175"/>
      <c r="AT21" s="177"/>
      <c r="AU21" s="178"/>
      <c r="AW21" s="460"/>
      <c r="AX21" s="460"/>
      <c r="AY21" s="460"/>
      <c r="AZ21" s="460"/>
    </row>
    <row r="22" spans="1:52" ht="12.75">
      <c r="A22" s="570"/>
      <c r="B22" s="627"/>
      <c r="C22" s="590"/>
      <c r="D22" s="301"/>
      <c r="E22" s="317"/>
      <c r="F22" s="318"/>
      <c r="G22" s="319"/>
      <c r="H22" s="320"/>
      <c r="I22" s="303"/>
      <c r="J22" s="317"/>
      <c r="K22" s="318"/>
      <c r="L22" s="319"/>
      <c r="M22" s="321"/>
      <c r="N22" s="322"/>
      <c r="O22" s="301"/>
      <c r="P22" s="317"/>
      <c r="Q22" s="318"/>
      <c r="R22" s="319"/>
      <c r="S22" s="320"/>
      <c r="T22" s="303"/>
      <c r="U22" s="317"/>
      <c r="V22" s="318"/>
      <c r="W22" s="319"/>
      <c r="X22" s="321"/>
      <c r="Y22" s="322"/>
      <c r="Z22" s="301"/>
      <c r="AA22" s="317"/>
      <c r="AB22" s="318"/>
      <c r="AC22" s="319"/>
      <c r="AD22" s="320"/>
      <c r="AE22" s="303"/>
      <c r="AF22" s="317"/>
      <c r="AG22" s="318"/>
      <c r="AH22" s="319"/>
      <c r="AI22" s="321"/>
      <c r="AJ22" s="322"/>
      <c r="AK22" s="303"/>
      <c r="AL22" s="317"/>
      <c r="AM22" s="318"/>
      <c r="AN22" s="319"/>
      <c r="AO22" s="320"/>
      <c r="AP22" s="303"/>
      <c r="AQ22" s="317"/>
      <c r="AR22" s="318"/>
      <c r="AS22" s="319"/>
      <c r="AT22" s="321"/>
      <c r="AU22" s="322"/>
      <c r="AW22" s="460"/>
      <c r="AX22" s="460"/>
      <c r="AY22" s="460"/>
      <c r="AZ22" s="460"/>
    </row>
    <row r="23" spans="1:52" ht="12.75">
      <c r="A23" s="570"/>
      <c r="B23" s="627"/>
      <c r="C23" s="590"/>
      <c r="D23" s="301"/>
      <c r="E23" s="317"/>
      <c r="F23" s="318"/>
      <c r="G23" s="319"/>
      <c r="H23" s="320"/>
      <c r="I23" s="303"/>
      <c r="J23" s="317"/>
      <c r="K23" s="318"/>
      <c r="L23" s="319"/>
      <c r="M23" s="321"/>
      <c r="N23" s="322"/>
      <c r="O23" s="303"/>
      <c r="P23" s="317"/>
      <c r="Q23" s="318"/>
      <c r="R23" s="319"/>
      <c r="S23" s="320"/>
      <c r="T23" s="303"/>
      <c r="U23" s="317"/>
      <c r="V23" s="318"/>
      <c r="W23" s="319"/>
      <c r="X23" s="321"/>
      <c r="Y23" s="322"/>
      <c r="Z23" s="301"/>
      <c r="AA23" s="317"/>
      <c r="AB23" s="318"/>
      <c r="AC23" s="319"/>
      <c r="AD23" s="320"/>
      <c r="AE23" s="303"/>
      <c r="AF23" s="317"/>
      <c r="AG23" s="318"/>
      <c r="AH23" s="319"/>
      <c r="AI23" s="321"/>
      <c r="AJ23" s="322"/>
      <c r="AK23" s="303"/>
      <c r="AL23" s="317"/>
      <c r="AM23" s="318"/>
      <c r="AN23" s="319"/>
      <c r="AO23" s="320"/>
      <c r="AP23" s="303"/>
      <c r="AQ23" s="317"/>
      <c r="AR23" s="318"/>
      <c r="AS23" s="319"/>
      <c r="AT23" s="321"/>
      <c r="AU23" s="322"/>
      <c r="AW23" s="460"/>
      <c r="AX23" s="460"/>
      <c r="AY23" s="460"/>
      <c r="AZ23" s="460"/>
    </row>
    <row r="24" spans="1:52" ht="12.75">
      <c r="A24" s="571"/>
      <c r="B24" s="628"/>
      <c r="C24" s="591"/>
      <c r="D24" s="301"/>
      <c r="E24" s="317"/>
      <c r="F24" s="318"/>
      <c r="G24" s="319"/>
      <c r="H24" s="320"/>
      <c r="I24" s="319"/>
      <c r="J24" s="317"/>
      <c r="K24" s="318"/>
      <c r="L24" s="319"/>
      <c r="M24" s="321"/>
      <c r="N24" s="322"/>
      <c r="O24" s="301"/>
      <c r="P24" s="317"/>
      <c r="Q24" s="318"/>
      <c r="R24" s="319"/>
      <c r="S24" s="320"/>
      <c r="T24" s="319"/>
      <c r="U24" s="317"/>
      <c r="V24" s="318"/>
      <c r="W24" s="319"/>
      <c r="X24" s="321"/>
      <c r="Y24" s="322"/>
      <c r="Z24" s="301"/>
      <c r="AA24" s="317"/>
      <c r="AB24" s="318"/>
      <c r="AC24" s="319"/>
      <c r="AD24" s="320"/>
      <c r="AE24" s="319"/>
      <c r="AF24" s="317"/>
      <c r="AG24" s="318"/>
      <c r="AH24" s="319"/>
      <c r="AI24" s="321"/>
      <c r="AJ24" s="322"/>
      <c r="AK24" s="303"/>
      <c r="AL24" s="317"/>
      <c r="AM24" s="318"/>
      <c r="AN24" s="319"/>
      <c r="AO24" s="320"/>
      <c r="AP24" s="319"/>
      <c r="AQ24" s="317"/>
      <c r="AR24" s="318"/>
      <c r="AS24" s="319"/>
      <c r="AT24" s="321"/>
      <c r="AU24" s="322"/>
      <c r="AW24" s="460"/>
      <c r="AX24" s="460"/>
      <c r="AY24" s="460"/>
      <c r="AZ24" s="460"/>
    </row>
    <row r="25" spans="1:52" ht="12.75">
      <c r="A25" s="204">
        <v>4</v>
      </c>
      <c r="B25" s="205" t="s">
        <v>142</v>
      </c>
      <c r="C25" s="206" t="s">
        <v>152</v>
      </c>
      <c r="D25" s="207">
        <v>0</v>
      </c>
      <c r="E25" s="208"/>
      <c r="F25" s="209"/>
      <c r="G25" s="210"/>
      <c r="H25" s="211"/>
      <c r="I25" s="210"/>
      <c r="J25" s="208"/>
      <c r="K25" s="209"/>
      <c r="L25" s="210"/>
      <c r="M25" s="212"/>
      <c r="N25" s="213"/>
      <c r="O25" s="207">
        <v>0</v>
      </c>
      <c r="P25" s="208"/>
      <c r="Q25" s="209"/>
      <c r="R25" s="210"/>
      <c r="S25" s="211"/>
      <c r="T25" s="210"/>
      <c r="U25" s="208"/>
      <c r="V25" s="209"/>
      <c r="W25" s="210"/>
      <c r="X25" s="212"/>
      <c r="Y25" s="213"/>
      <c r="Z25" s="207">
        <v>0</v>
      </c>
      <c r="AA25" s="208"/>
      <c r="AB25" s="209"/>
      <c r="AC25" s="210"/>
      <c r="AD25" s="211"/>
      <c r="AE25" s="210"/>
      <c r="AF25" s="208"/>
      <c r="AG25" s="209"/>
      <c r="AH25" s="210"/>
      <c r="AI25" s="212"/>
      <c r="AJ25" s="213"/>
      <c r="AK25" s="207">
        <v>0</v>
      </c>
      <c r="AL25" s="208"/>
      <c r="AM25" s="209"/>
      <c r="AN25" s="210"/>
      <c r="AO25" s="211"/>
      <c r="AP25" s="210"/>
      <c r="AQ25" s="208"/>
      <c r="AR25" s="209"/>
      <c r="AS25" s="210"/>
      <c r="AT25" s="212"/>
      <c r="AU25" s="213"/>
      <c r="AW25" s="460" t="s">
        <v>142</v>
      </c>
      <c r="AX25" s="460">
        <v>0</v>
      </c>
      <c r="AY25" s="460">
        <v>0</v>
      </c>
      <c r="AZ25" s="460">
        <v>0</v>
      </c>
    </row>
    <row r="26" spans="1:52" ht="12.75">
      <c r="A26" s="20">
        <v>5</v>
      </c>
      <c r="B26" s="104" t="s">
        <v>123</v>
      </c>
      <c r="C26" s="16" t="s">
        <v>153</v>
      </c>
      <c r="D26" s="17">
        <v>1</v>
      </c>
      <c r="E26" s="12"/>
      <c r="F26" s="63"/>
      <c r="G26" s="58"/>
      <c r="H26" s="77"/>
      <c r="I26" s="58">
        <v>2</v>
      </c>
      <c r="J26" s="12"/>
      <c r="K26" s="63"/>
      <c r="L26" s="58">
        <v>10</v>
      </c>
      <c r="M26" s="22"/>
      <c r="N26" s="37"/>
      <c r="O26" s="13">
        <v>0</v>
      </c>
      <c r="P26" s="12"/>
      <c r="Q26" s="63"/>
      <c r="R26" s="58"/>
      <c r="S26" s="77"/>
      <c r="T26" s="58"/>
      <c r="U26" s="12"/>
      <c r="V26" s="63"/>
      <c r="W26" s="58"/>
      <c r="X26" s="22"/>
      <c r="Y26" s="37"/>
      <c r="Z26" s="34">
        <v>0</v>
      </c>
      <c r="AA26" s="12"/>
      <c r="AB26" s="63"/>
      <c r="AC26" s="58"/>
      <c r="AD26" s="77"/>
      <c r="AE26" s="58"/>
      <c r="AF26" s="12"/>
      <c r="AG26" s="63"/>
      <c r="AH26" s="58"/>
      <c r="AI26" s="22"/>
      <c r="AJ26" s="37"/>
      <c r="AK26" s="34">
        <v>0</v>
      </c>
      <c r="AL26" s="12"/>
      <c r="AM26" s="63"/>
      <c r="AN26" s="58"/>
      <c r="AO26" s="77"/>
      <c r="AP26" s="58"/>
      <c r="AQ26" s="12"/>
      <c r="AR26" s="63"/>
      <c r="AS26" s="58"/>
      <c r="AT26" s="22"/>
      <c r="AU26" s="37"/>
      <c r="AW26" s="460"/>
      <c r="AX26" s="460"/>
      <c r="AY26" s="460"/>
      <c r="AZ26" s="460"/>
    </row>
    <row r="27" spans="1:52" ht="12.75">
      <c r="A27" s="556">
        <v>6</v>
      </c>
      <c r="B27" s="621" t="s">
        <v>15</v>
      </c>
      <c r="C27" s="587" t="s">
        <v>154</v>
      </c>
      <c r="D27" s="225">
        <v>0</v>
      </c>
      <c r="E27" s="208"/>
      <c r="F27" s="209"/>
      <c r="G27" s="210"/>
      <c r="H27" s="211"/>
      <c r="I27" s="210"/>
      <c r="J27" s="208"/>
      <c r="K27" s="209"/>
      <c r="L27" s="210"/>
      <c r="M27" s="212"/>
      <c r="N27" s="213"/>
      <c r="O27" s="226">
        <v>0</v>
      </c>
      <c r="P27" s="208"/>
      <c r="Q27" s="209"/>
      <c r="R27" s="210"/>
      <c r="S27" s="211"/>
      <c r="T27" s="210"/>
      <c r="U27" s="208"/>
      <c r="V27" s="209"/>
      <c r="W27" s="210"/>
      <c r="X27" s="212"/>
      <c r="Y27" s="213"/>
      <c r="Z27" s="207">
        <v>0</v>
      </c>
      <c r="AA27" s="208"/>
      <c r="AB27" s="209"/>
      <c r="AC27" s="210"/>
      <c r="AD27" s="211"/>
      <c r="AE27" s="210"/>
      <c r="AF27" s="208"/>
      <c r="AG27" s="209"/>
      <c r="AH27" s="210"/>
      <c r="AI27" s="212"/>
      <c r="AJ27" s="213"/>
      <c r="AK27" s="207">
        <v>0</v>
      </c>
      <c r="AL27" s="208"/>
      <c r="AM27" s="209"/>
      <c r="AN27" s="210"/>
      <c r="AO27" s="211"/>
      <c r="AP27" s="210"/>
      <c r="AQ27" s="208"/>
      <c r="AR27" s="209"/>
      <c r="AS27" s="210"/>
      <c r="AT27" s="212"/>
      <c r="AU27" s="213"/>
      <c r="AW27" s="460"/>
      <c r="AX27" s="460"/>
      <c r="AY27" s="460"/>
      <c r="AZ27" s="460"/>
    </row>
    <row r="28" spans="1:52" ht="12.75">
      <c r="A28" s="557"/>
      <c r="B28" s="622"/>
      <c r="C28" s="588"/>
      <c r="D28" s="323"/>
      <c r="E28" s="324"/>
      <c r="F28" s="325"/>
      <c r="G28" s="326"/>
      <c r="H28" s="327"/>
      <c r="I28" s="326"/>
      <c r="J28" s="324"/>
      <c r="K28" s="325"/>
      <c r="L28" s="326"/>
      <c r="M28" s="328"/>
      <c r="N28" s="329"/>
      <c r="O28" s="330"/>
      <c r="P28" s="324"/>
      <c r="Q28" s="325"/>
      <c r="R28" s="326"/>
      <c r="S28" s="327"/>
      <c r="T28" s="326"/>
      <c r="U28" s="324"/>
      <c r="V28" s="325"/>
      <c r="W28" s="326"/>
      <c r="X28" s="328"/>
      <c r="Y28" s="329"/>
      <c r="Z28" s="331"/>
      <c r="AA28" s="324"/>
      <c r="AB28" s="325"/>
      <c r="AC28" s="326"/>
      <c r="AD28" s="327"/>
      <c r="AE28" s="326"/>
      <c r="AF28" s="324"/>
      <c r="AG28" s="325"/>
      <c r="AH28" s="326"/>
      <c r="AI28" s="328"/>
      <c r="AJ28" s="329"/>
      <c r="AK28" s="331"/>
      <c r="AL28" s="324"/>
      <c r="AM28" s="325"/>
      <c r="AN28" s="326"/>
      <c r="AO28" s="327"/>
      <c r="AP28" s="326"/>
      <c r="AQ28" s="324"/>
      <c r="AR28" s="325"/>
      <c r="AS28" s="326"/>
      <c r="AT28" s="328"/>
      <c r="AU28" s="329"/>
      <c r="AW28" s="460"/>
      <c r="AX28" s="460"/>
      <c r="AY28" s="460"/>
      <c r="AZ28" s="460"/>
    </row>
    <row r="29" spans="1:52" ht="12.75">
      <c r="A29" s="20">
        <v>7</v>
      </c>
      <c r="B29" s="104" t="s">
        <v>123</v>
      </c>
      <c r="C29" s="16" t="s">
        <v>155</v>
      </c>
      <c r="D29" s="17">
        <v>1</v>
      </c>
      <c r="E29" s="12"/>
      <c r="F29" s="63"/>
      <c r="G29" s="58"/>
      <c r="H29" s="77"/>
      <c r="I29" s="58">
        <v>2</v>
      </c>
      <c r="J29" s="12"/>
      <c r="K29" s="63"/>
      <c r="L29" s="58">
        <v>10</v>
      </c>
      <c r="M29" s="22"/>
      <c r="N29" s="37"/>
      <c r="O29" s="13">
        <v>0</v>
      </c>
      <c r="P29" s="12"/>
      <c r="Q29" s="63"/>
      <c r="R29" s="58"/>
      <c r="S29" s="77"/>
      <c r="T29" s="58"/>
      <c r="U29" s="12"/>
      <c r="V29" s="63"/>
      <c r="W29" s="58"/>
      <c r="X29" s="22"/>
      <c r="Y29" s="37"/>
      <c r="Z29" s="34">
        <v>0</v>
      </c>
      <c r="AA29" s="12"/>
      <c r="AB29" s="63"/>
      <c r="AC29" s="58"/>
      <c r="AD29" s="77"/>
      <c r="AE29" s="58"/>
      <c r="AF29" s="12"/>
      <c r="AG29" s="63"/>
      <c r="AH29" s="58"/>
      <c r="AI29" s="22"/>
      <c r="AJ29" s="37"/>
      <c r="AK29" s="34">
        <v>0</v>
      </c>
      <c r="AL29" s="12"/>
      <c r="AM29" s="63"/>
      <c r="AN29" s="58"/>
      <c r="AO29" s="77"/>
      <c r="AP29" s="58"/>
      <c r="AQ29" s="12"/>
      <c r="AR29" s="63"/>
      <c r="AS29" s="58"/>
      <c r="AT29" s="22"/>
      <c r="AU29" s="37"/>
      <c r="AW29" s="460"/>
      <c r="AX29" s="460"/>
      <c r="AY29" s="460"/>
      <c r="AZ29" s="460"/>
    </row>
    <row r="30" spans="1:52" ht="12.75">
      <c r="A30" s="556">
        <v>8</v>
      </c>
      <c r="B30" s="621" t="s">
        <v>15</v>
      </c>
      <c r="C30" s="585" t="s">
        <v>156</v>
      </c>
      <c r="D30" s="225">
        <v>0</v>
      </c>
      <c r="E30" s="208"/>
      <c r="F30" s="209"/>
      <c r="G30" s="210"/>
      <c r="H30" s="211"/>
      <c r="I30" s="210"/>
      <c r="J30" s="208"/>
      <c r="K30" s="209"/>
      <c r="L30" s="210"/>
      <c r="M30" s="212"/>
      <c r="N30" s="213"/>
      <c r="O30" s="226">
        <v>0</v>
      </c>
      <c r="P30" s="208"/>
      <c r="Q30" s="209"/>
      <c r="R30" s="210"/>
      <c r="S30" s="211"/>
      <c r="T30" s="210"/>
      <c r="U30" s="208"/>
      <c r="V30" s="209"/>
      <c r="W30" s="210"/>
      <c r="X30" s="212"/>
      <c r="Y30" s="213"/>
      <c r="Z30" s="207">
        <v>0</v>
      </c>
      <c r="AA30" s="208"/>
      <c r="AB30" s="209"/>
      <c r="AC30" s="210"/>
      <c r="AD30" s="211"/>
      <c r="AE30" s="210"/>
      <c r="AF30" s="208"/>
      <c r="AG30" s="209"/>
      <c r="AH30" s="210"/>
      <c r="AI30" s="212"/>
      <c r="AJ30" s="213"/>
      <c r="AK30" s="207">
        <v>0</v>
      </c>
      <c r="AL30" s="208"/>
      <c r="AM30" s="209"/>
      <c r="AN30" s="210"/>
      <c r="AO30" s="211"/>
      <c r="AP30" s="210"/>
      <c r="AQ30" s="208"/>
      <c r="AR30" s="209"/>
      <c r="AS30" s="210"/>
      <c r="AT30" s="212"/>
      <c r="AU30" s="213"/>
      <c r="AW30" s="460"/>
      <c r="AX30" s="460"/>
      <c r="AY30" s="460"/>
      <c r="AZ30" s="460"/>
    </row>
    <row r="31" spans="1:52" ht="12.75">
      <c r="A31" s="557"/>
      <c r="B31" s="622"/>
      <c r="C31" s="586"/>
      <c r="D31" s="323"/>
      <c r="E31" s="324"/>
      <c r="F31" s="325"/>
      <c r="G31" s="326"/>
      <c r="H31" s="327"/>
      <c r="I31" s="326"/>
      <c r="J31" s="324"/>
      <c r="K31" s="325"/>
      <c r="L31" s="326"/>
      <c r="M31" s="328"/>
      <c r="N31" s="329"/>
      <c r="O31" s="330"/>
      <c r="P31" s="324"/>
      <c r="Q31" s="325"/>
      <c r="R31" s="326"/>
      <c r="S31" s="327"/>
      <c r="T31" s="326"/>
      <c r="U31" s="324"/>
      <c r="V31" s="325"/>
      <c r="W31" s="326"/>
      <c r="X31" s="328"/>
      <c r="Y31" s="329"/>
      <c r="Z31" s="331"/>
      <c r="AA31" s="324"/>
      <c r="AB31" s="325"/>
      <c r="AC31" s="326"/>
      <c r="AD31" s="327"/>
      <c r="AE31" s="326"/>
      <c r="AF31" s="324"/>
      <c r="AG31" s="325"/>
      <c r="AH31" s="326"/>
      <c r="AI31" s="328"/>
      <c r="AJ31" s="329"/>
      <c r="AK31" s="331"/>
      <c r="AL31" s="324"/>
      <c r="AM31" s="325"/>
      <c r="AN31" s="326"/>
      <c r="AO31" s="327"/>
      <c r="AP31" s="326"/>
      <c r="AQ31" s="324"/>
      <c r="AR31" s="325"/>
      <c r="AS31" s="326"/>
      <c r="AT31" s="328"/>
      <c r="AU31" s="329"/>
      <c r="AW31" s="460"/>
      <c r="AX31" s="460"/>
      <c r="AY31" s="460"/>
      <c r="AZ31" s="460"/>
    </row>
    <row r="32" spans="1:52" ht="12.75">
      <c r="A32" s="20">
        <v>9</v>
      </c>
      <c r="B32" s="315" t="s">
        <v>123</v>
      </c>
      <c r="C32" s="16" t="s">
        <v>157</v>
      </c>
      <c r="D32" s="17">
        <v>0</v>
      </c>
      <c r="E32" s="12"/>
      <c r="F32" s="63"/>
      <c r="G32" s="58"/>
      <c r="H32" s="77"/>
      <c r="I32" s="58"/>
      <c r="J32" s="12"/>
      <c r="K32" s="63"/>
      <c r="L32" s="58"/>
      <c r="M32" s="22"/>
      <c r="N32" s="37"/>
      <c r="O32" s="13">
        <v>0</v>
      </c>
      <c r="P32" s="12"/>
      <c r="Q32" s="63"/>
      <c r="R32" s="58"/>
      <c r="S32" s="77"/>
      <c r="T32" s="58"/>
      <c r="U32" s="12"/>
      <c r="V32" s="63"/>
      <c r="W32" s="58"/>
      <c r="X32" s="22"/>
      <c r="Y32" s="37"/>
      <c r="Z32" s="34">
        <v>0</v>
      </c>
      <c r="AA32" s="12"/>
      <c r="AB32" s="63"/>
      <c r="AC32" s="58"/>
      <c r="AD32" s="77"/>
      <c r="AE32" s="58"/>
      <c r="AF32" s="12"/>
      <c r="AG32" s="63"/>
      <c r="AH32" s="58"/>
      <c r="AI32" s="22"/>
      <c r="AJ32" s="37"/>
      <c r="AK32" s="34">
        <v>0</v>
      </c>
      <c r="AL32" s="12"/>
      <c r="AM32" s="63"/>
      <c r="AN32" s="58"/>
      <c r="AO32" s="77"/>
      <c r="AP32" s="58"/>
      <c r="AQ32" s="12"/>
      <c r="AR32" s="63"/>
      <c r="AS32" s="58"/>
      <c r="AT32" s="22"/>
      <c r="AU32" s="37"/>
      <c r="AW32" s="460"/>
      <c r="AX32" s="460"/>
      <c r="AY32" s="460"/>
      <c r="AZ32" s="460"/>
    </row>
    <row r="33" spans="1:52" ht="12.75">
      <c r="A33" s="498">
        <v>10</v>
      </c>
      <c r="B33" s="629" t="s">
        <v>123</v>
      </c>
      <c r="C33" s="593" t="s">
        <v>158</v>
      </c>
      <c r="D33" s="17">
        <v>1</v>
      </c>
      <c r="E33" s="12"/>
      <c r="F33" s="63"/>
      <c r="G33" s="58"/>
      <c r="H33" s="77"/>
      <c r="I33" s="58">
        <v>2</v>
      </c>
      <c r="J33" s="12"/>
      <c r="K33" s="63"/>
      <c r="L33" s="58">
        <v>10</v>
      </c>
      <c r="M33" s="22"/>
      <c r="N33" s="37"/>
      <c r="O33" s="13">
        <v>1</v>
      </c>
      <c r="P33" s="12">
        <v>1</v>
      </c>
      <c r="Q33" s="63"/>
      <c r="R33" s="58">
        <v>15</v>
      </c>
      <c r="S33" s="77"/>
      <c r="T33" s="58"/>
      <c r="U33" s="12"/>
      <c r="V33" s="63"/>
      <c r="W33" s="58"/>
      <c r="X33" s="22"/>
      <c r="Y33" s="37"/>
      <c r="Z33" s="34"/>
      <c r="AA33" s="12"/>
      <c r="AB33" s="63"/>
      <c r="AC33" s="58"/>
      <c r="AD33" s="77"/>
      <c r="AE33" s="58"/>
      <c r="AF33" s="12"/>
      <c r="AG33" s="63"/>
      <c r="AH33" s="58"/>
      <c r="AI33" s="22"/>
      <c r="AJ33" s="37"/>
      <c r="AK33" s="34"/>
      <c r="AL33" s="12"/>
      <c r="AM33" s="63"/>
      <c r="AN33" s="58"/>
      <c r="AO33" s="77"/>
      <c r="AP33" s="58"/>
      <c r="AQ33" s="12"/>
      <c r="AR33" s="63"/>
      <c r="AS33" s="58"/>
      <c r="AT33" s="22"/>
      <c r="AU33" s="37"/>
      <c r="AW33" s="460"/>
      <c r="AX33" s="460"/>
      <c r="AY33" s="460"/>
      <c r="AZ33" s="460"/>
    </row>
    <row r="34" spans="1:52" ht="12.75">
      <c r="A34" s="580"/>
      <c r="B34" s="625"/>
      <c r="C34" s="594"/>
      <c r="D34" s="13"/>
      <c r="E34" s="12"/>
      <c r="F34" s="63"/>
      <c r="G34" s="58"/>
      <c r="H34" s="77"/>
      <c r="I34" s="58"/>
      <c r="J34" s="12"/>
      <c r="K34" s="63"/>
      <c r="L34" s="58"/>
      <c r="M34" s="22"/>
      <c r="N34" s="37"/>
      <c r="O34" s="34"/>
      <c r="P34" s="12"/>
      <c r="Q34" s="63"/>
      <c r="R34" s="58"/>
      <c r="S34" s="77"/>
      <c r="T34" s="58"/>
      <c r="U34" s="12"/>
      <c r="V34" s="63"/>
      <c r="W34" s="58"/>
      <c r="X34" s="22"/>
      <c r="Y34" s="37"/>
      <c r="Z34" s="34"/>
      <c r="AA34" s="12"/>
      <c r="AB34" s="63"/>
      <c r="AC34" s="58"/>
      <c r="AD34" s="77"/>
      <c r="AE34" s="58"/>
      <c r="AF34" s="12"/>
      <c r="AG34" s="63"/>
      <c r="AH34" s="58"/>
      <c r="AI34" s="22"/>
      <c r="AJ34" s="37"/>
      <c r="AK34" s="34"/>
      <c r="AL34" s="12"/>
      <c r="AM34" s="63"/>
      <c r="AN34" s="58"/>
      <c r="AO34" s="77"/>
      <c r="AP34" s="58"/>
      <c r="AQ34" s="12"/>
      <c r="AR34" s="63"/>
      <c r="AS34" s="58"/>
      <c r="AT34" s="22"/>
      <c r="AU34" s="37"/>
      <c r="AW34" s="460"/>
      <c r="AX34" s="460"/>
      <c r="AY34" s="460"/>
      <c r="AZ34" s="460"/>
    </row>
    <row r="35" spans="1:52" ht="12.75">
      <c r="A35" s="204">
        <v>11</v>
      </c>
      <c r="B35" s="263" t="s">
        <v>162</v>
      </c>
      <c r="C35" s="264" t="s">
        <v>174</v>
      </c>
      <c r="D35" s="226">
        <v>0</v>
      </c>
      <c r="E35" s="226"/>
      <c r="F35" s="265"/>
      <c r="G35" s="207"/>
      <c r="H35" s="266"/>
      <c r="I35" s="207"/>
      <c r="J35" s="226"/>
      <c r="K35" s="265"/>
      <c r="L35" s="207"/>
      <c r="M35" s="267"/>
      <c r="N35" s="268"/>
      <c r="O35" s="207">
        <v>0</v>
      </c>
      <c r="P35" s="226"/>
      <c r="Q35" s="265"/>
      <c r="R35" s="207"/>
      <c r="S35" s="266"/>
      <c r="T35" s="207"/>
      <c r="U35" s="226"/>
      <c r="V35" s="265"/>
      <c r="W35" s="207"/>
      <c r="X35" s="267"/>
      <c r="Y35" s="268"/>
      <c r="Z35" s="207">
        <v>0</v>
      </c>
      <c r="AA35" s="226"/>
      <c r="AB35" s="265"/>
      <c r="AC35" s="207"/>
      <c r="AD35" s="266"/>
      <c r="AE35" s="207"/>
      <c r="AF35" s="226"/>
      <c r="AG35" s="265"/>
      <c r="AH35" s="207"/>
      <c r="AI35" s="267"/>
      <c r="AJ35" s="268"/>
      <c r="AK35" s="207">
        <v>0</v>
      </c>
      <c r="AL35" s="226"/>
      <c r="AM35" s="265"/>
      <c r="AN35" s="207"/>
      <c r="AO35" s="266"/>
      <c r="AP35" s="207"/>
      <c r="AQ35" s="226"/>
      <c r="AR35" s="265"/>
      <c r="AS35" s="207"/>
      <c r="AT35" s="267"/>
      <c r="AU35" s="268"/>
      <c r="AW35" s="460" t="s">
        <v>162</v>
      </c>
      <c r="AX35" s="460">
        <v>0</v>
      </c>
      <c r="AY35" s="460">
        <v>0</v>
      </c>
      <c r="AZ35" s="460">
        <v>0</v>
      </c>
    </row>
    <row r="36" spans="1:52" ht="12.75">
      <c r="A36" s="20">
        <v>12</v>
      </c>
      <c r="B36" s="104" t="s">
        <v>123</v>
      </c>
      <c r="C36" s="16" t="s">
        <v>175</v>
      </c>
      <c r="D36" s="13">
        <v>1</v>
      </c>
      <c r="E36" s="12"/>
      <c r="F36" s="63"/>
      <c r="G36" s="58"/>
      <c r="H36" s="77"/>
      <c r="I36" s="58">
        <v>2</v>
      </c>
      <c r="J36" s="12"/>
      <c r="K36" s="63"/>
      <c r="L36" s="58">
        <v>10</v>
      </c>
      <c r="M36" s="22"/>
      <c r="N36" s="37"/>
      <c r="O36" s="34"/>
      <c r="P36" s="12"/>
      <c r="Q36" s="63"/>
      <c r="R36" s="58"/>
      <c r="S36" s="77"/>
      <c r="T36" s="58"/>
      <c r="U36" s="12"/>
      <c r="V36" s="63"/>
      <c r="W36" s="58"/>
      <c r="X36" s="22"/>
      <c r="Y36" s="37"/>
      <c r="Z36" s="34"/>
      <c r="AA36" s="12"/>
      <c r="AB36" s="63"/>
      <c r="AC36" s="58"/>
      <c r="AD36" s="77"/>
      <c r="AE36" s="58"/>
      <c r="AF36" s="12"/>
      <c r="AG36" s="63"/>
      <c r="AH36" s="58"/>
      <c r="AI36" s="22"/>
      <c r="AJ36" s="37"/>
      <c r="AK36" s="34"/>
      <c r="AL36" s="12"/>
      <c r="AM36" s="63"/>
      <c r="AN36" s="58"/>
      <c r="AO36" s="77"/>
      <c r="AP36" s="58"/>
      <c r="AQ36" s="12"/>
      <c r="AR36" s="63"/>
      <c r="AS36" s="58"/>
      <c r="AT36" s="22"/>
      <c r="AU36" s="37"/>
      <c r="AW36" s="460"/>
      <c r="AX36" s="460"/>
      <c r="AY36" s="460"/>
      <c r="AZ36" s="460"/>
    </row>
    <row r="37" spans="1:52" ht="12.75">
      <c r="A37" s="204">
        <v>13</v>
      </c>
      <c r="B37" s="263" t="s">
        <v>142</v>
      </c>
      <c r="C37" s="264" t="s">
        <v>176</v>
      </c>
      <c r="D37" s="269">
        <v>0</v>
      </c>
      <c r="E37" s="269"/>
      <c r="F37" s="270"/>
      <c r="G37" s="271"/>
      <c r="H37" s="272"/>
      <c r="I37" s="271"/>
      <c r="J37" s="269"/>
      <c r="K37" s="270"/>
      <c r="L37" s="271"/>
      <c r="M37" s="273"/>
      <c r="N37" s="274"/>
      <c r="O37" s="271"/>
      <c r="P37" s="269"/>
      <c r="Q37" s="270"/>
      <c r="R37" s="271"/>
      <c r="S37" s="272"/>
      <c r="T37" s="271"/>
      <c r="U37" s="269"/>
      <c r="V37" s="270"/>
      <c r="W37" s="271"/>
      <c r="X37" s="273"/>
      <c r="Y37" s="274"/>
      <c r="Z37" s="271"/>
      <c r="AA37" s="269"/>
      <c r="AB37" s="270"/>
      <c r="AC37" s="271"/>
      <c r="AD37" s="272"/>
      <c r="AE37" s="275"/>
      <c r="AF37" s="276"/>
      <c r="AG37" s="277"/>
      <c r="AH37" s="271"/>
      <c r="AI37" s="273"/>
      <c r="AJ37" s="274"/>
      <c r="AK37" s="271"/>
      <c r="AL37" s="269"/>
      <c r="AM37" s="270"/>
      <c r="AN37" s="271"/>
      <c r="AO37" s="272"/>
      <c r="AP37" s="271"/>
      <c r="AQ37" s="269"/>
      <c r="AR37" s="270"/>
      <c r="AS37" s="271"/>
      <c r="AT37" s="273"/>
      <c r="AU37" s="274"/>
      <c r="AW37" s="460" t="s">
        <v>142</v>
      </c>
      <c r="AX37" s="460">
        <v>0</v>
      </c>
      <c r="AY37" s="460">
        <v>0</v>
      </c>
      <c r="AZ37" s="460">
        <v>0</v>
      </c>
    </row>
    <row r="38" spans="1:47" ht="12.75">
      <c r="A38" s="280">
        <v>14</v>
      </c>
      <c r="B38" s="281" t="s">
        <v>16</v>
      </c>
      <c r="C38" s="171" t="s">
        <v>182</v>
      </c>
      <c r="D38" s="282">
        <v>0</v>
      </c>
      <c r="E38" s="282"/>
      <c r="F38" s="283"/>
      <c r="G38" s="172"/>
      <c r="H38" s="284"/>
      <c r="I38" s="172"/>
      <c r="J38" s="282"/>
      <c r="K38" s="283"/>
      <c r="L38" s="172"/>
      <c r="M38" s="285"/>
      <c r="N38" s="286"/>
      <c r="O38" s="172">
        <v>0</v>
      </c>
      <c r="P38" s="282"/>
      <c r="Q38" s="283"/>
      <c r="R38" s="172"/>
      <c r="S38" s="284"/>
      <c r="T38" s="172"/>
      <c r="U38" s="282"/>
      <c r="V38" s="283"/>
      <c r="W38" s="172"/>
      <c r="X38" s="285"/>
      <c r="Y38" s="286"/>
      <c r="Z38" s="172">
        <v>0</v>
      </c>
      <c r="AA38" s="282"/>
      <c r="AB38" s="283"/>
      <c r="AC38" s="172"/>
      <c r="AD38" s="284"/>
      <c r="AE38" s="201"/>
      <c r="AF38" s="287"/>
      <c r="AG38" s="288"/>
      <c r="AH38" s="172"/>
      <c r="AI38" s="285"/>
      <c r="AJ38" s="286"/>
      <c r="AK38" s="172">
        <v>0</v>
      </c>
      <c r="AL38" s="282"/>
      <c r="AM38" s="283"/>
      <c r="AN38" s="172"/>
      <c r="AO38" s="284"/>
      <c r="AP38" s="172"/>
      <c r="AQ38" s="282"/>
      <c r="AR38" s="283"/>
      <c r="AS38" s="172"/>
      <c r="AT38" s="285"/>
      <c r="AU38" s="286"/>
    </row>
    <row r="39" spans="1:47" ht="12.75">
      <c r="A39" s="289">
        <v>15</v>
      </c>
      <c r="B39" s="281" t="s">
        <v>181</v>
      </c>
      <c r="C39" s="171" t="s">
        <v>180</v>
      </c>
      <c r="D39" s="290">
        <v>0</v>
      </c>
      <c r="E39" s="291"/>
      <c r="F39" s="292"/>
      <c r="G39" s="293"/>
      <c r="H39" s="294"/>
      <c r="I39" s="293"/>
      <c r="J39" s="291"/>
      <c r="K39" s="292"/>
      <c r="L39" s="293"/>
      <c r="M39" s="295"/>
      <c r="N39" s="296"/>
      <c r="O39" s="297">
        <v>0</v>
      </c>
      <c r="P39" s="291"/>
      <c r="Q39" s="292"/>
      <c r="R39" s="293"/>
      <c r="S39" s="294"/>
      <c r="T39" s="293"/>
      <c r="U39" s="291"/>
      <c r="V39" s="292"/>
      <c r="W39" s="293"/>
      <c r="X39" s="295"/>
      <c r="Y39" s="296"/>
      <c r="Z39" s="297">
        <v>0</v>
      </c>
      <c r="AA39" s="291"/>
      <c r="AB39" s="292"/>
      <c r="AC39" s="293"/>
      <c r="AD39" s="294"/>
      <c r="AE39" s="293"/>
      <c r="AF39" s="291"/>
      <c r="AG39" s="292"/>
      <c r="AH39" s="293"/>
      <c r="AI39" s="295"/>
      <c r="AJ39" s="296"/>
      <c r="AK39" s="297">
        <v>0</v>
      </c>
      <c r="AL39" s="291"/>
      <c r="AM39" s="292"/>
      <c r="AN39" s="293"/>
      <c r="AO39" s="294"/>
      <c r="AP39" s="293"/>
      <c r="AQ39" s="291"/>
      <c r="AR39" s="292"/>
      <c r="AS39" s="293"/>
      <c r="AT39" s="295"/>
      <c r="AU39" s="296"/>
    </row>
    <row r="40" spans="1:47" ht="12.75">
      <c r="A40" s="298">
        <v>16</v>
      </c>
      <c r="B40" s="299" t="s">
        <v>125</v>
      </c>
      <c r="C40" s="300" t="s">
        <v>184</v>
      </c>
      <c r="D40" s="301">
        <v>0</v>
      </c>
      <c r="E40" s="301"/>
      <c r="F40" s="302"/>
      <c r="G40" s="303"/>
      <c r="H40" s="304"/>
      <c r="I40" s="303"/>
      <c r="J40" s="301"/>
      <c r="K40" s="302"/>
      <c r="L40" s="303"/>
      <c r="M40" s="305"/>
      <c r="N40" s="306"/>
      <c r="O40" s="303">
        <v>0</v>
      </c>
      <c r="P40" s="301"/>
      <c r="Q40" s="302"/>
      <c r="R40" s="303"/>
      <c r="S40" s="304"/>
      <c r="T40" s="303"/>
      <c r="U40" s="301"/>
      <c r="V40" s="302"/>
      <c r="W40" s="303"/>
      <c r="X40" s="305"/>
      <c r="Y40" s="306"/>
      <c r="Z40" s="303">
        <v>0</v>
      </c>
      <c r="AA40" s="301"/>
      <c r="AB40" s="302"/>
      <c r="AC40" s="303"/>
      <c r="AD40" s="304"/>
      <c r="AE40" s="303"/>
      <c r="AF40" s="301"/>
      <c r="AG40" s="302"/>
      <c r="AH40" s="303"/>
      <c r="AI40" s="305"/>
      <c r="AJ40" s="306"/>
      <c r="AK40" s="303">
        <v>0</v>
      </c>
      <c r="AL40" s="301"/>
      <c r="AM40" s="302"/>
      <c r="AN40" s="303"/>
      <c r="AO40" s="304"/>
      <c r="AP40" s="303"/>
      <c r="AQ40" s="301"/>
      <c r="AR40" s="302"/>
      <c r="AS40" s="303"/>
      <c r="AT40" s="305"/>
      <c r="AU40" s="306"/>
    </row>
    <row r="41" spans="1:47" ht="12.75">
      <c r="A41" s="581">
        <v>17</v>
      </c>
      <c r="B41" s="630" t="s">
        <v>16</v>
      </c>
      <c r="C41" s="589" t="s">
        <v>185</v>
      </c>
      <c r="D41" s="307">
        <v>1</v>
      </c>
      <c r="E41" s="308"/>
      <c r="F41" s="309"/>
      <c r="G41" s="310"/>
      <c r="H41" s="311"/>
      <c r="I41" s="310"/>
      <c r="J41" s="308"/>
      <c r="K41" s="309"/>
      <c r="L41" s="310"/>
      <c r="M41" s="312"/>
      <c r="N41" s="313"/>
      <c r="O41" s="314">
        <v>0</v>
      </c>
      <c r="P41" s="308"/>
      <c r="Q41" s="309"/>
      <c r="R41" s="310"/>
      <c r="S41" s="311"/>
      <c r="T41" s="310"/>
      <c r="U41" s="308"/>
      <c r="V41" s="309"/>
      <c r="W41" s="310"/>
      <c r="X41" s="312"/>
      <c r="Y41" s="313"/>
      <c r="Z41" s="314">
        <v>0</v>
      </c>
      <c r="AA41" s="308"/>
      <c r="AB41" s="309"/>
      <c r="AC41" s="310"/>
      <c r="AD41" s="311"/>
      <c r="AE41" s="310"/>
      <c r="AF41" s="308"/>
      <c r="AG41" s="309"/>
      <c r="AH41" s="310"/>
      <c r="AI41" s="312"/>
      <c r="AJ41" s="313"/>
      <c r="AK41" s="314">
        <v>0</v>
      </c>
      <c r="AL41" s="308"/>
      <c r="AM41" s="309"/>
      <c r="AN41" s="310"/>
      <c r="AO41" s="311"/>
      <c r="AP41" s="310"/>
      <c r="AQ41" s="308"/>
      <c r="AR41" s="309"/>
      <c r="AS41" s="310"/>
      <c r="AT41" s="312"/>
      <c r="AU41" s="313"/>
    </row>
    <row r="42" spans="1:47" ht="13.5" thickBot="1">
      <c r="A42" s="582"/>
      <c r="B42" s="631"/>
      <c r="C42" s="592"/>
      <c r="D42" s="380"/>
      <c r="E42" s="381"/>
      <c r="F42" s="382"/>
      <c r="G42" s="383"/>
      <c r="H42" s="384"/>
      <c r="I42" s="383"/>
      <c r="J42" s="381"/>
      <c r="K42" s="382"/>
      <c r="L42" s="383"/>
      <c r="M42" s="385"/>
      <c r="N42" s="386"/>
      <c r="O42" s="387"/>
      <c r="P42" s="381"/>
      <c r="Q42" s="382"/>
      <c r="R42" s="383"/>
      <c r="S42" s="384"/>
      <c r="T42" s="383"/>
      <c r="U42" s="381"/>
      <c r="V42" s="382"/>
      <c r="W42" s="383"/>
      <c r="X42" s="385"/>
      <c r="Y42" s="386"/>
      <c r="Z42" s="387"/>
      <c r="AA42" s="381"/>
      <c r="AB42" s="382"/>
      <c r="AC42" s="383"/>
      <c r="AD42" s="384"/>
      <c r="AE42" s="383"/>
      <c r="AF42" s="381"/>
      <c r="AG42" s="382"/>
      <c r="AH42" s="383"/>
      <c r="AI42" s="385"/>
      <c r="AJ42" s="386"/>
      <c r="AK42" s="387"/>
      <c r="AL42" s="381"/>
      <c r="AM42" s="382"/>
      <c r="AN42" s="383"/>
      <c r="AO42" s="384"/>
      <c r="AP42" s="383"/>
      <c r="AQ42" s="381"/>
      <c r="AR42" s="382"/>
      <c r="AS42" s="383"/>
      <c r="AT42" s="385"/>
      <c r="AU42" s="388"/>
    </row>
    <row r="43" spans="1:47" ht="12.75">
      <c r="A43" s="603">
        <v>18</v>
      </c>
      <c r="B43" s="601" t="s">
        <v>183</v>
      </c>
      <c r="C43" s="599" t="s">
        <v>188</v>
      </c>
      <c r="D43" s="390">
        <v>1</v>
      </c>
      <c r="E43" s="390">
        <v>2</v>
      </c>
      <c r="F43" s="391"/>
      <c r="G43" s="392">
        <v>10</v>
      </c>
      <c r="H43" s="393"/>
      <c r="I43" s="392">
        <v>1</v>
      </c>
      <c r="J43" s="390"/>
      <c r="K43" s="391"/>
      <c r="L43" s="392">
        <v>15</v>
      </c>
      <c r="M43" s="394"/>
      <c r="N43" s="395"/>
      <c r="O43" s="392">
        <v>1</v>
      </c>
      <c r="P43" s="390"/>
      <c r="Q43" s="391"/>
      <c r="R43" s="392"/>
      <c r="S43" s="393"/>
      <c r="T43" s="392"/>
      <c r="U43" s="390"/>
      <c r="V43" s="391"/>
      <c r="W43" s="392"/>
      <c r="X43" s="394"/>
      <c r="Y43" s="395"/>
      <c r="Z43" s="392">
        <v>1</v>
      </c>
      <c r="AA43" s="390"/>
      <c r="AB43" s="391"/>
      <c r="AC43" s="392"/>
      <c r="AD43" s="393"/>
      <c r="AE43" s="392"/>
      <c r="AF43" s="390"/>
      <c r="AG43" s="391"/>
      <c r="AH43" s="392"/>
      <c r="AI43" s="394"/>
      <c r="AJ43" s="395"/>
      <c r="AK43" s="392">
        <v>0</v>
      </c>
      <c r="AL43" s="390"/>
      <c r="AM43" s="391"/>
      <c r="AN43" s="392"/>
      <c r="AO43" s="393"/>
      <c r="AP43" s="392"/>
      <c r="AQ43" s="390"/>
      <c r="AR43" s="391"/>
      <c r="AS43" s="392"/>
      <c r="AT43" s="394"/>
      <c r="AU43" s="396"/>
    </row>
    <row r="44" spans="1:47" ht="13.5" thickBot="1">
      <c r="A44" s="604"/>
      <c r="B44" s="608"/>
      <c r="C44" s="607"/>
      <c r="D44" s="359"/>
      <c r="E44" s="359"/>
      <c r="F44" s="360"/>
      <c r="G44" s="361"/>
      <c r="H44" s="362"/>
      <c r="I44" s="361"/>
      <c r="J44" s="359"/>
      <c r="K44" s="360"/>
      <c r="L44" s="361"/>
      <c r="M44" s="363"/>
      <c r="N44" s="364"/>
      <c r="O44" s="361"/>
      <c r="P44" s="359"/>
      <c r="Q44" s="360"/>
      <c r="R44" s="361"/>
      <c r="S44" s="362"/>
      <c r="T44" s="361"/>
      <c r="U44" s="359"/>
      <c r="V44" s="360"/>
      <c r="W44" s="361"/>
      <c r="X44" s="363"/>
      <c r="Y44" s="364"/>
      <c r="Z44" s="361"/>
      <c r="AA44" s="359"/>
      <c r="AB44" s="360"/>
      <c r="AC44" s="361"/>
      <c r="AD44" s="362"/>
      <c r="AE44" s="361"/>
      <c r="AF44" s="359"/>
      <c r="AG44" s="360"/>
      <c r="AH44" s="361"/>
      <c r="AI44" s="363"/>
      <c r="AJ44" s="364"/>
      <c r="AK44" s="361"/>
      <c r="AL44" s="359"/>
      <c r="AM44" s="360"/>
      <c r="AN44" s="361"/>
      <c r="AO44" s="362"/>
      <c r="AP44" s="361"/>
      <c r="AQ44" s="359"/>
      <c r="AR44" s="360"/>
      <c r="AS44" s="361"/>
      <c r="AT44" s="363"/>
      <c r="AU44" s="364"/>
    </row>
    <row r="45" spans="1:47" ht="12.75">
      <c r="A45" s="597">
        <v>19</v>
      </c>
      <c r="B45" s="601" t="s">
        <v>194</v>
      </c>
      <c r="C45" s="599" t="s">
        <v>195</v>
      </c>
      <c r="D45" s="365">
        <v>1</v>
      </c>
      <c r="E45" s="366"/>
      <c r="F45" s="367"/>
      <c r="G45" s="368"/>
      <c r="H45" s="369"/>
      <c r="I45" s="368">
        <v>3</v>
      </c>
      <c r="J45" s="366"/>
      <c r="K45" s="367"/>
      <c r="L45" s="368">
        <v>6</v>
      </c>
      <c r="M45" s="370"/>
      <c r="N45" s="371"/>
      <c r="O45" s="372">
        <v>1</v>
      </c>
      <c r="P45" s="366">
        <v>1</v>
      </c>
      <c r="Q45" s="367"/>
      <c r="R45" s="368">
        <v>15</v>
      </c>
      <c r="S45" s="369"/>
      <c r="T45" s="368"/>
      <c r="U45" s="366"/>
      <c r="V45" s="367"/>
      <c r="W45" s="368"/>
      <c r="X45" s="370"/>
      <c r="Y45" s="371"/>
      <c r="Z45" s="372"/>
      <c r="AA45" s="366"/>
      <c r="AB45" s="367"/>
      <c r="AC45" s="368"/>
      <c r="AD45" s="369"/>
      <c r="AE45" s="368"/>
      <c r="AF45" s="366"/>
      <c r="AG45" s="367"/>
      <c r="AH45" s="368"/>
      <c r="AI45" s="370"/>
      <c r="AJ45" s="371"/>
      <c r="AK45" s="372"/>
      <c r="AL45" s="366"/>
      <c r="AM45" s="367"/>
      <c r="AN45" s="368"/>
      <c r="AO45" s="369"/>
      <c r="AP45" s="368"/>
      <c r="AQ45" s="366"/>
      <c r="AR45" s="367"/>
      <c r="AS45" s="368"/>
      <c r="AT45" s="370"/>
      <c r="AU45" s="371"/>
    </row>
    <row r="46" spans="1:47" ht="13.5" thickBot="1">
      <c r="A46" s="598"/>
      <c r="B46" s="602"/>
      <c r="C46" s="600"/>
      <c r="D46" s="359"/>
      <c r="E46" s="359"/>
      <c r="F46" s="360"/>
      <c r="G46" s="361"/>
      <c r="H46" s="362"/>
      <c r="I46" s="361"/>
      <c r="J46" s="359"/>
      <c r="K46" s="360"/>
      <c r="L46" s="361"/>
      <c r="M46" s="363"/>
      <c r="N46" s="364"/>
      <c r="O46" s="361"/>
      <c r="P46" s="359"/>
      <c r="Q46" s="360"/>
      <c r="R46" s="361"/>
      <c r="S46" s="362"/>
      <c r="T46" s="361"/>
      <c r="U46" s="359"/>
      <c r="V46" s="360"/>
      <c r="W46" s="361"/>
      <c r="X46" s="363"/>
      <c r="Y46" s="364"/>
      <c r="Z46" s="361"/>
      <c r="AA46" s="359"/>
      <c r="AB46" s="360"/>
      <c r="AC46" s="361"/>
      <c r="AD46" s="362"/>
      <c r="AE46" s="361"/>
      <c r="AF46" s="359"/>
      <c r="AG46" s="360"/>
      <c r="AH46" s="361"/>
      <c r="AI46" s="363"/>
      <c r="AJ46" s="364"/>
      <c r="AK46" s="361"/>
      <c r="AL46" s="359"/>
      <c r="AM46" s="360"/>
      <c r="AN46" s="361"/>
      <c r="AO46" s="362"/>
      <c r="AP46" s="361"/>
      <c r="AQ46" s="359" t="s">
        <v>59</v>
      </c>
      <c r="AR46" s="360"/>
      <c r="AS46" s="361"/>
      <c r="AT46" s="363"/>
      <c r="AU46" s="364"/>
    </row>
    <row r="47" spans="1:47" ht="13.5" thickBot="1">
      <c r="A47" s="421">
        <v>20</v>
      </c>
      <c r="B47" s="422" t="s">
        <v>15</v>
      </c>
      <c r="C47" s="423" t="s">
        <v>196</v>
      </c>
      <c r="D47" s="424">
        <v>0</v>
      </c>
      <c r="E47" s="425"/>
      <c r="F47" s="426"/>
      <c r="G47" s="427"/>
      <c r="H47" s="428"/>
      <c r="I47" s="427"/>
      <c r="J47" s="425"/>
      <c r="K47" s="426"/>
      <c r="L47" s="427"/>
      <c r="M47" s="429"/>
      <c r="N47" s="430"/>
      <c r="O47" s="431">
        <v>0</v>
      </c>
      <c r="P47" s="425"/>
      <c r="Q47" s="426"/>
      <c r="R47" s="427"/>
      <c r="S47" s="428"/>
      <c r="T47" s="427"/>
      <c r="U47" s="425"/>
      <c r="V47" s="426"/>
      <c r="W47" s="427"/>
      <c r="X47" s="429"/>
      <c r="Y47" s="430"/>
      <c r="Z47" s="431">
        <v>0</v>
      </c>
      <c r="AA47" s="425"/>
      <c r="AB47" s="426"/>
      <c r="AC47" s="427"/>
      <c r="AD47" s="428"/>
      <c r="AE47" s="427"/>
      <c r="AF47" s="425"/>
      <c r="AG47" s="426"/>
      <c r="AH47" s="427"/>
      <c r="AI47" s="429"/>
      <c r="AJ47" s="430"/>
      <c r="AK47" s="431">
        <v>0</v>
      </c>
      <c r="AL47" s="425"/>
      <c r="AM47" s="426"/>
      <c r="AN47" s="427"/>
      <c r="AO47" s="428"/>
      <c r="AP47" s="427"/>
      <c r="AQ47" s="425"/>
      <c r="AR47" s="426"/>
      <c r="AS47" s="427"/>
      <c r="AT47" s="429"/>
      <c r="AU47" s="430"/>
    </row>
    <row r="48" spans="1:47" ht="12.75">
      <c r="A48" s="30"/>
      <c r="B48" s="28"/>
      <c r="C48" s="29"/>
      <c r="D48" s="13"/>
      <c r="E48" s="13"/>
      <c r="F48" s="65"/>
      <c r="G48" s="34"/>
      <c r="H48" s="79"/>
      <c r="I48" s="34"/>
      <c r="J48" s="13"/>
      <c r="K48" s="65"/>
      <c r="L48" s="34"/>
      <c r="M48" s="14"/>
      <c r="N48" s="39"/>
      <c r="O48" s="34"/>
      <c r="P48" s="13"/>
      <c r="Q48" s="65"/>
      <c r="R48" s="34"/>
      <c r="S48" s="79"/>
      <c r="T48" s="34"/>
      <c r="U48" s="13"/>
      <c r="V48" s="65"/>
      <c r="W48" s="34"/>
      <c r="X48" s="14"/>
      <c r="Y48" s="39"/>
      <c r="Z48" s="34"/>
      <c r="AA48" s="13"/>
      <c r="AB48" s="65"/>
      <c r="AC48" s="34"/>
      <c r="AD48" s="79"/>
      <c r="AE48" s="34"/>
      <c r="AF48" s="13"/>
      <c r="AG48" s="65"/>
      <c r="AH48" s="34"/>
      <c r="AI48" s="14"/>
      <c r="AJ48" s="39"/>
      <c r="AK48" s="34"/>
      <c r="AL48" s="13"/>
      <c r="AM48" s="65"/>
      <c r="AN48" s="34"/>
      <c r="AO48" s="79"/>
      <c r="AP48" s="34"/>
      <c r="AQ48" s="13"/>
      <c r="AR48" s="65"/>
      <c r="AS48" s="34"/>
      <c r="AT48" s="14"/>
      <c r="AU48" s="39"/>
    </row>
    <row r="49" spans="1:47" ht="12.75">
      <c r="A49" s="23"/>
      <c r="B49" s="28"/>
      <c r="C49" s="29"/>
      <c r="D49" s="24"/>
      <c r="E49" s="25"/>
      <c r="F49" s="64"/>
      <c r="G49" s="59"/>
      <c r="H49" s="78"/>
      <c r="I49" s="59"/>
      <c r="J49" s="25"/>
      <c r="K49" s="64"/>
      <c r="L49" s="59"/>
      <c r="M49" s="26"/>
      <c r="N49" s="38"/>
      <c r="O49" s="35"/>
      <c r="P49" s="25"/>
      <c r="Q49" s="64"/>
      <c r="R49" s="59"/>
      <c r="S49" s="78"/>
      <c r="T49" s="59"/>
      <c r="U49" s="25"/>
      <c r="V49" s="64"/>
      <c r="W49" s="59"/>
      <c r="X49" s="26"/>
      <c r="Y49" s="38"/>
      <c r="Z49" s="35"/>
      <c r="AA49" s="25"/>
      <c r="AB49" s="64"/>
      <c r="AC49" s="59"/>
      <c r="AD49" s="78"/>
      <c r="AE49" s="59"/>
      <c r="AF49" s="25"/>
      <c r="AG49" s="64"/>
      <c r="AH49" s="59"/>
      <c r="AI49" s="26"/>
      <c r="AJ49" s="38"/>
      <c r="AK49" s="35"/>
      <c r="AL49" s="25"/>
      <c r="AM49" s="64"/>
      <c r="AN49" s="59"/>
      <c r="AO49" s="78"/>
      <c r="AP49" s="59"/>
      <c r="AQ49" s="25"/>
      <c r="AR49" s="64"/>
      <c r="AS49" s="59"/>
      <c r="AT49" s="26"/>
      <c r="AU49" s="38"/>
    </row>
    <row r="50" spans="1:47" ht="12.75">
      <c r="A50" s="30"/>
      <c r="B50" s="28"/>
      <c r="C50" s="29"/>
      <c r="D50" s="13"/>
      <c r="E50" s="13"/>
      <c r="F50" s="65"/>
      <c r="G50" s="34"/>
      <c r="H50" s="79"/>
      <c r="I50" s="34"/>
      <c r="J50" s="13"/>
      <c r="K50" s="65"/>
      <c r="L50" s="34"/>
      <c r="M50" s="14"/>
      <c r="N50" s="39"/>
      <c r="O50" s="34"/>
      <c r="P50" s="13"/>
      <c r="Q50" s="65"/>
      <c r="R50" s="34"/>
      <c r="S50" s="79"/>
      <c r="T50" s="34"/>
      <c r="U50" s="13"/>
      <c r="V50" s="65"/>
      <c r="W50" s="34"/>
      <c r="X50" s="14"/>
      <c r="Y50" s="39"/>
      <c r="Z50" s="34"/>
      <c r="AA50" s="13"/>
      <c r="AB50" s="65"/>
      <c r="AC50" s="34"/>
      <c r="AD50" s="79"/>
      <c r="AE50" s="34"/>
      <c r="AF50" s="13"/>
      <c r="AG50" s="65"/>
      <c r="AH50" s="34"/>
      <c r="AI50" s="14"/>
      <c r="AJ50" s="39"/>
      <c r="AK50" s="34"/>
      <c r="AL50" s="13"/>
      <c r="AM50" s="65"/>
      <c r="AN50" s="34"/>
      <c r="AO50" s="79"/>
      <c r="AP50" s="34"/>
      <c r="AQ50" s="13"/>
      <c r="AR50" s="65"/>
      <c r="AS50" s="34"/>
      <c r="AT50" s="14"/>
      <c r="AU50" s="39"/>
    </row>
    <row r="51" spans="1:47" ht="12.75">
      <c r="A51" s="23"/>
      <c r="B51" s="28"/>
      <c r="C51" s="29"/>
      <c r="D51" s="24"/>
      <c r="E51" s="25"/>
      <c r="F51" s="64"/>
      <c r="G51" s="59"/>
      <c r="H51" s="78"/>
      <c r="I51" s="59"/>
      <c r="J51" s="25"/>
      <c r="K51" s="64"/>
      <c r="L51" s="59"/>
      <c r="M51" s="26"/>
      <c r="N51" s="38"/>
      <c r="O51" s="35"/>
      <c r="P51" s="25"/>
      <c r="Q51" s="64"/>
      <c r="R51" s="59"/>
      <c r="S51" s="78"/>
      <c r="T51" s="59"/>
      <c r="U51" s="25"/>
      <c r="V51" s="64"/>
      <c r="W51" s="59"/>
      <c r="X51" s="26"/>
      <c r="Y51" s="38"/>
      <c r="Z51" s="35"/>
      <c r="AA51" s="25"/>
      <c r="AB51" s="64"/>
      <c r="AC51" s="59"/>
      <c r="AD51" s="78"/>
      <c r="AE51" s="59"/>
      <c r="AF51" s="25"/>
      <c r="AG51" s="64"/>
      <c r="AH51" s="59"/>
      <c r="AI51" s="26"/>
      <c r="AJ51" s="38"/>
      <c r="AK51" s="35"/>
      <c r="AL51" s="25"/>
      <c r="AM51" s="64"/>
      <c r="AN51" s="59"/>
      <c r="AO51" s="78"/>
      <c r="AP51" s="59"/>
      <c r="AQ51" s="25"/>
      <c r="AR51" s="64"/>
      <c r="AS51" s="59"/>
      <c r="AT51" s="26"/>
      <c r="AU51" s="38"/>
    </row>
    <row r="52" spans="1:47" ht="12.75">
      <c r="A52" s="23"/>
      <c r="B52" s="28"/>
      <c r="C52" s="29"/>
      <c r="D52" s="24"/>
      <c r="E52" s="25"/>
      <c r="F52" s="64"/>
      <c r="G52" s="59"/>
      <c r="H52" s="78"/>
      <c r="I52" s="59"/>
      <c r="J52" s="25"/>
      <c r="K52" s="64"/>
      <c r="L52" s="59"/>
      <c r="M52" s="26"/>
      <c r="N52" s="38"/>
      <c r="O52" s="35"/>
      <c r="P52" s="25"/>
      <c r="Q52" s="64"/>
      <c r="R52" s="59"/>
      <c r="S52" s="78"/>
      <c r="T52" s="59"/>
      <c r="U52" s="25"/>
      <c r="V52" s="64"/>
      <c r="W52" s="59"/>
      <c r="X52" s="26"/>
      <c r="Y52" s="38"/>
      <c r="Z52" s="35"/>
      <c r="AA52" s="25"/>
      <c r="AB52" s="64"/>
      <c r="AC52" s="59"/>
      <c r="AD52" s="78"/>
      <c r="AE52" s="59"/>
      <c r="AF52" s="25"/>
      <c r="AG52" s="64"/>
      <c r="AH52" s="59"/>
      <c r="AI52" s="26"/>
      <c r="AJ52" s="38"/>
      <c r="AK52" s="35"/>
      <c r="AL52" s="25"/>
      <c r="AM52" s="64"/>
      <c r="AN52" s="59"/>
      <c r="AO52" s="78"/>
      <c r="AP52" s="59"/>
      <c r="AQ52" s="25"/>
      <c r="AR52" s="64"/>
      <c r="AS52" s="59"/>
      <c r="AT52" s="26"/>
      <c r="AU52" s="38"/>
    </row>
    <row r="53" spans="1:47" ht="13.5" thickBot="1">
      <c r="A53" s="563" t="s">
        <v>23</v>
      </c>
      <c r="B53" s="564"/>
      <c r="C53" s="565"/>
      <c r="D53" s="53">
        <f>SUM(D17:D52)</f>
        <v>8</v>
      </c>
      <c r="E53" s="49"/>
      <c r="F53" s="42"/>
      <c r="G53" s="42"/>
      <c r="H53" s="42"/>
      <c r="I53" s="42"/>
      <c r="J53" s="42"/>
      <c r="K53" s="42"/>
      <c r="L53" s="42"/>
      <c r="M53" s="42"/>
      <c r="N53" s="43"/>
      <c r="O53" s="54">
        <f>SUM(O17:O52)</f>
        <v>5</v>
      </c>
      <c r="P53" s="50"/>
      <c r="Q53" s="45"/>
      <c r="R53" s="45"/>
      <c r="S53" s="45"/>
      <c r="T53" s="45"/>
      <c r="U53" s="44"/>
      <c r="V53" s="45"/>
      <c r="W53" s="45"/>
      <c r="X53" s="45"/>
      <c r="Y53" s="46"/>
      <c r="Z53" s="45">
        <f>SUM(Z17:Z52)</f>
        <v>2</v>
      </c>
      <c r="AA53" s="51"/>
      <c r="AB53" s="45"/>
      <c r="AC53" s="45"/>
      <c r="AD53" s="45"/>
      <c r="AE53" s="45"/>
      <c r="AF53" s="45"/>
      <c r="AG53" s="47"/>
      <c r="AH53" s="47"/>
      <c r="AI53" s="47"/>
      <c r="AJ53" s="48"/>
      <c r="AK53" s="56">
        <f>SUM(AK17:AK52)</f>
        <v>1</v>
      </c>
      <c r="AL53" s="52"/>
      <c r="AM53" s="47"/>
      <c r="AN53" s="47"/>
      <c r="AO53" s="47"/>
      <c r="AP53" s="47"/>
      <c r="AQ53" s="47"/>
      <c r="AR53" s="47"/>
      <c r="AS53" s="47"/>
      <c r="AT53" s="47"/>
      <c r="AU53" s="48"/>
    </row>
    <row r="55" ht="12.75">
      <c r="C55" s="126"/>
    </row>
  </sheetData>
  <sheetProtection/>
  <mergeCells count="175">
    <mergeCell ref="A45:A46"/>
    <mergeCell ref="B45:B46"/>
    <mergeCell ref="C45:C46"/>
    <mergeCell ref="A43:A44"/>
    <mergeCell ref="B43:B44"/>
    <mergeCell ref="C43:C44"/>
    <mergeCell ref="AB2:AI2"/>
    <mergeCell ref="A33:A34"/>
    <mergeCell ref="B33:B34"/>
    <mergeCell ref="C33:C34"/>
    <mergeCell ref="A41:A42"/>
    <mergeCell ref="B41:B42"/>
    <mergeCell ref="C41:C42"/>
    <mergeCell ref="A27:A28"/>
    <mergeCell ref="B27:B28"/>
    <mergeCell ref="C27:C28"/>
    <mergeCell ref="C30:C31"/>
    <mergeCell ref="A17:A19"/>
    <mergeCell ref="B17:B19"/>
    <mergeCell ref="C17:C19"/>
    <mergeCell ref="A21:A24"/>
    <mergeCell ref="B21:B24"/>
    <mergeCell ref="C21:C24"/>
    <mergeCell ref="B1:C1"/>
    <mergeCell ref="D1:Y1"/>
    <mergeCell ref="B2:C2"/>
    <mergeCell ref="D2:Y2"/>
    <mergeCell ref="B3:C3"/>
    <mergeCell ref="D3:Y3"/>
    <mergeCell ref="A4:C4"/>
    <mergeCell ref="D4:N4"/>
    <mergeCell ref="O4:Y4"/>
    <mergeCell ref="Z4:AJ4"/>
    <mergeCell ref="AK4:AU4"/>
    <mergeCell ref="A5:C5"/>
    <mergeCell ref="D5:N5"/>
    <mergeCell ref="O5:Y5"/>
    <mergeCell ref="Z5:AJ5"/>
    <mergeCell ref="AK5:AU5"/>
    <mergeCell ref="A6:C6"/>
    <mergeCell ref="E6:F6"/>
    <mergeCell ref="G6:H6"/>
    <mergeCell ref="I6:J6"/>
    <mergeCell ref="D6:D16"/>
    <mergeCell ref="A9:C9"/>
    <mergeCell ref="E9:F9"/>
    <mergeCell ref="G9:H9"/>
    <mergeCell ref="I9:J9"/>
    <mergeCell ref="A14:A16"/>
    <mergeCell ref="K6:L6"/>
    <mergeCell ref="M6:N6"/>
    <mergeCell ref="P6:Q6"/>
    <mergeCell ref="R6:S6"/>
    <mergeCell ref="O6:O16"/>
    <mergeCell ref="K9:L9"/>
    <mergeCell ref="M9:N9"/>
    <mergeCell ref="P9:Q9"/>
    <mergeCell ref="R9:S9"/>
    <mergeCell ref="P11:Y11"/>
    <mergeCell ref="T6:U6"/>
    <mergeCell ref="V6:W6"/>
    <mergeCell ref="X6:Y6"/>
    <mergeCell ref="AA6:AB6"/>
    <mergeCell ref="Z6:Z16"/>
    <mergeCell ref="V7:W7"/>
    <mergeCell ref="X7:Y7"/>
    <mergeCell ref="AA7:AB7"/>
    <mergeCell ref="T9:U9"/>
    <mergeCell ref="V9:W9"/>
    <mergeCell ref="AC6:AD6"/>
    <mergeCell ref="AE6:AF6"/>
    <mergeCell ref="AG6:AH6"/>
    <mergeCell ref="AI6:AJ6"/>
    <mergeCell ref="AL6:AM6"/>
    <mergeCell ref="AN6:AO6"/>
    <mergeCell ref="AP6:AQ6"/>
    <mergeCell ref="AR6:AS6"/>
    <mergeCell ref="AT6:AU6"/>
    <mergeCell ref="A7:C7"/>
    <mergeCell ref="E7:F7"/>
    <mergeCell ref="G7:H7"/>
    <mergeCell ref="I7:J7"/>
    <mergeCell ref="K7:L7"/>
    <mergeCell ref="M7:N7"/>
    <mergeCell ref="P7:Q7"/>
    <mergeCell ref="R7:S7"/>
    <mergeCell ref="T7:U7"/>
    <mergeCell ref="AL13:AU13"/>
    <mergeCell ref="AL14:AO14"/>
    <mergeCell ref="AC7:AD7"/>
    <mergeCell ref="AE7:AF7"/>
    <mergeCell ref="AG7:AH7"/>
    <mergeCell ref="AI7:AJ7"/>
    <mergeCell ref="AP9:AQ9"/>
    <mergeCell ref="AL10:AM10"/>
    <mergeCell ref="AN10:AO10"/>
    <mergeCell ref="AP10:AQ10"/>
    <mergeCell ref="AR7:AS7"/>
    <mergeCell ref="AT7:AU7"/>
    <mergeCell ref="E8:N8"/>
    <mergeCell ref="P8:Y8"/>
    <mergeCell ref="AA8:AJ8"/>
    <mergeCell ref="AL8:AU8"/>
    <mergeCell ref="AL7:AM7"/>
    <mergeCell ref="AK6:AK16"/>
    <mergeCell ref="AN7:AO7"/>
    <mergeCell ref="AP7:AQ7"/>
    <mergeCell ref="X9:Y9"/>
    <mergeCell ref="AA9:AB9"/>
    <mergeCell ref="AC9:AD9"/>
    <mergeCell ref="AE9:AF9"/>
    <mergeCell ref="AG9:AH9"/>
    <mergeCell ref="AI9:AJ9"/>
    <mergeCell ref="AL9:AM9"/>
    <mergeCell ref="AN9:AO9"/>
    <mergeCell ref="AR9:AS9"/>
    <mergeCell ref="AT9:AU9"/>
    <mergeCell ref="A10:C10"/>
    <mergeCell ref="E10:F10"/>
    <mergeCell ref="G10:H10"/>
    <mergeCell ref="I10:J10"/>
    <mergeCell ref="K10:L10"/>
    <mergeCell ref="M10:N10"/>
    <mergeCell ref="P10:Q10"/>
    <mergeCell ref="R10:S10"/>
    <mergeCell ref="T10:U10"/>
    <mergeCell ref="V10:W10"/>
    <mergeCell ref="X10:Y10"/>
    <mergeCell ref="AA10:AB10"/>
    <mergeCell ref="AC10:AD10"/>
    <mergeCell ref="AE10:AF10"/>
    <mergeCell ref="AG10:AH10"/>
    <mergeCell ref="AI10:AJ10"/>
    <mergeCell ref="AR10:AS10"/>
    <mergeCell ref="AT10:AU10"/>
    <mergeCell ref="AL11:AU11"/>
    <mergeCell ref="A12:C12"/>
    <mergeCell ref="E12:N12"/>
    <mergeCell ref="P12:Y12"/>
    <mergeCell ref="AA12:AJ12"/>
    <mergeCell ref="AL12:AU12"/>
    <mergeCell ref="AA11:AJ11"/>
    <mergeCell ref="E13:N13"/>
    <mergeCell ref="P13:Y13"/>
    <mergeCell ref="AA13:AJ13"/>
    <mergeCell ref="P14:S14"/>
    <mergeCell ref="T14:Y14"/>
    <mergeCell ref="AA14:AD14"/>
    <mergeCell ref="AE14:AJ14"/>
    <mergeCell ref="A11:C11"/>
    <mergeCell ref="E11:N11"/>
    <mergeCell ref="E14:H14"/>
    <mergeCell ref="I14:N14"/>
    <mergeCell ref="B14:B16"/>
    <mergeCell ref="C14:C16"/>
    <mergeCell ref="AP14:AU14"/>
    <mergeCell ref="E15:F15"/>
    <mergeCell ref="G15:H15"/>
    <mergeCell ref="I15:K15"/>
    <mergeCell ref="L15:N15"/>
    <mergeCell ref="P15:Q15"/>
    <mergeCell ref="R15:S15"/>
    <mergeCell ref="T15:V15"/>
    <mergeCell ref="AS15:AU15"/>
    <mergeCell ref="AP15:AR15"/>
    <mergeCell ref="A53:C53"/>
    <mergeCell ref="AH15:AJ15"/>
    <mergeCell ref="AL15:AM15"/>
    <mergeCell ref="AN15:AO15"/>
    <mergeCell ref="W15:Y15"/>
    <mergeCell ref="AA15:AB15"/>
    <mergeCell ref="AC15:AD15"/>
    <mergeCell ref="AE15:AG15"/>
    <mergeCell ref="A30:A31"/>
    <mergeCell ref="B30:B31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AZ57"/>
  <sheetViews>
    <sheetView zoomScalePageLayoutView="0" workbookViewId="0" topLeftCell="A13">
      <selection activeCell="AY47" sqref="AY47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27.57421875" style="0" customWidth="1"/>
    <col min="4" max="4" width="2.28125" style="0" customWidth="1"/>
    <col min="5" max="5" width="3.7109375" style="0" customWidth="1"/>
    <col min="6" max="6" width="4.28125" style="0" customWidth="1"/>
    <col min="7" max="7" width="3.7109375" style="0" customWidth="1"/>
    <col min="8" max="8" width="4.2812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3.7109375" style="0" customWidth="1"/>
    <col min="13" max="13" width="4.28125" style="0" customWidth="1"/>
    <col min="14" max="14" width="3.8515625" style="0" customWidth="1"/>
    <col min="15" max="15" width="2.28125" style="0" customWidth="1"/>
    <col min="16" max="16" width="3.7109375" style="0" customWidth="1"/>
    <col min="17" max="17" width="4.28125" style="0" customWidth="1"/>
    <col min="18" max="18" width="3.7109375" style="0" customWidth="1"/>
    <col min="19" max="19" width="4.28125" style="0" customWidth="1"/>
    <col min="20" max="20" width="3.7109375" style="0" customWidth="1"/>
    <col min="21" max="21" width="4.281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3.8515625" style="0" customWidth="1"/>
    <col min="26" max="26" width="2.28125" style="0" customWidth="1"/>
    <col min="27" max="27" width="3.7109375" style="0" customWidth="1"/>
    <col min="28" max="28" width="4.28125" style="0" customWidth="1"/>
    <col min="29" max="29" width="3.7109375" style="0" customWidth="1"/>
    <col min="30" max="30" width="4.28125" style="0" customWidth="1"/>
    <col min="31" max="31" width="3.7109375" style="0" customWidth="1"/>
    <col min="32" max="32" width="4.28125" style="0" customWidth="1"/>
    <col min="33" max="33" width="3.8515625" style="0" customWidth="1"/>
    <col min="34" max="34" width="3.7109375" style="0" customWidth="1"/>
    <col min="35" max="35" width="4.28125" style="0" customWidth="1"/>
    <col min="36" max="36" width="3.8515625" style="0" customWidth="1"/>
    <col min="37" max="37" width="2.28125" style="0" customWidth="1"/>
    <col min="38" max="38" width="3.7109375" style="0" customWidth="1"/>
    <col min="39" max="39" width="4.28125" style="0" customWidth="1"/>
    <col min="40" max="40" width="3.7109375" style="0" customWidth="1"/>
    <col min="41" max="41" width="4.28125" style="0" customWidth="1"/>
    <col min="42" max="42" width="3.7109375" style="0" customWidth="1"/>
    <col min="43" max="43" width="4.28125" style="0" customWidth="1"/>
    <col min="44" max="44" width="3.8515625" style="0" customWidth="1"/>
    <col min="45" max="45" width="3.7109375" style="0" customWidth="1"/>
    <col min="46" max="46" width="4.28125" style="0" customWidth="1"/>
    <col min="47" max="47" width="3.8515625" style="0" customWidth="1"/>
    <col min="48" max="52" width="4.7109375" style="0" customWidth="1"/>
  </cols>
  <sheetData>
    <row r="1" spans="1:47" ht="12.75">
      <c r="A1" s="4" t="s">
        <v>15</v>
      </c>
      <c r="B1" s="527" t="s">
        <v>122</v>
      </c>
      <c r="C1" s="528"/>
      <c r="D1" s="542" t="s">
        <v>29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AK1" s="9"/>
      <c r="AL1" s="9"/>
      <c r="AM1" s="10"/>
      <c r="AN1" s="10"/>
      <c r="AO1" s="10"/>
      <c r="AP1" s="10"/>
      <c r="AQ1" s="10"/>
      <c r="AR1" s="11"/>
      <c r="AS1" s="10"/>
      <c r="AT1" s="10"/>
      <c r="AU1" s="72"/>
    </row>
    <row r="2" spans="1:47" ht="12.75">
      <c r="A2" s="4" t="s">
        <v>16</v>
      </c>
      <c r="B2" s="529" t="s">
        <v>120</v>
      </c>
      <c r="C2" s="530"/>
      <c r="D2" s="537" t="s">
        <v>57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AB2" s="584" t="s">
        <v>186</v>
      </c>
      <c r="AC2" s="584"/>
      <c r="AD2" s="584"/>
      <c r="AE2" s="584"/>
      <c r="AF2" s="584"/>
      <c r="AG2" s="584"/>
      <c r="AH2" s="584"/>
      <c r="AI2" s="584"/>
      <c r="AU2" s="73"/>
    </row>
    <row r="3" spans="1:47" ht="13.5" thickBot="1">
      <c r="A3" s="70" t="s">
        <v>17</v>
      </c>
      <c r="B3" s="531" t="s">
        <v>30</v>
      </c>
      <c r="C3" s="532"/>
      <c r="D3" s="522" t="s">
        <v>58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4"/>
    </row>
    <row r="4" spans="1:47" ht="12.75">
      <c r="A4" s="534" t="s">
        <v>37</v>
      </c>
      <c r="B4" s="535"/>
      <c r="C4" s="536"/>
      <c r="D4" s="544" t="s">
        <v>79</v>
      </c>
      <c r="E4" s="545"/>
      <c r="F4" s="545"/>
      <c r="G4" s="545"/>
      <c r="H4" s="545"/>
      <c r="I4" s="545"/>
      <c r="J4" s="545"/>
      <c r="K4" s="545"/>
      <c r="L4" s="545"/>
      <c r="M4" s="545"/>
      <c r="N4" s="546"/>
      <c r="O4" s="544" t="s">
        <v>80</v>
      </c>
      <c r="P4" s="545"/>
      <c r="Q4" s="545"/>
      <c r="R4" s="545"/>
      <c r="S4" s="545"/>
      <c r="T4" s="545"/>
      <c r="U4" s="545"/>
      <c r="V4" s="545"/>
      <c r="W4" s="545"/>
      <c r="X4" s="545"/>
      <c r="Y4" s="546"/>
      <c r="Z4" s="544" t="s">
        <v>36</v>
      </c>
      <c r="AA4" s="545"/>
      <c r="AB4" s="545"/>
      <c r="AC4" s="545"/>
      <c r="AD4" s="545"/>
      <c r="AE4" s="545"/>
      <c r="AF4" s="545"/>
      <c r="AG4" s="545"/>
      <c r="AH4" s="545"/>
      <c r="AI4" s="545"/>
      <c r="AJ4" s="546"/>
      <c r="AK4" s="544" t="s">
        <v>83</v>
      </c>
      <c r="AL4" s="545"/>
      <c r="AM4" s="545"/>
      <c r="AN4" s="545"/>
      <c r="AO4" s="545"/>
      <c r="AP4" s="545"/>
      <c r="AQ4" s="545"/>
      <c r="AR4" s="545"/>
      <c r="AS4" s="545"/>
      <c r="AT4" s="545"/>
      <c r="AU4" s="546"/>
    </row>
    <row r="5" spans="1:47" ht="12.75">
      <c r="A5" s="533" t="s">
        <v>0</v>
      </c>
      <c r="B5" s="475"/>
      <c r="C5" s="476"/>
      <c r="D5" s="540" t="s">
        <v>32</v>
      </c>
      <c r="E5" s="547"/>
      <c r="F5" s="547"/>
      <c r="G5" s="547"/>
      <c r="H5" s="547"/>
      <c r="I5" s="547"/>
      <c r="J5" s="547"/>
      <c r="K5" s="547"/>
      <c r="L5" s="547"/>
      <c r="M5" s="547"/>
      <c r="N5" s="548"/>
      <c r="O5" s="540" t="s">
        <v>129</v>
      </c>
      <c r="P5" s="547"/>
      <c r="Q5" s="547"/>
      <c r="R5" s="547"/>
      <c r="S5" s="547"/>
      <c r="T5" s="547"/>
      <c r="U5" s="547"/>
      <c r="V5" s="547"/>
      <c r="W5" s="547"/>
      <c r="X5" s="547"/>
      <c r="Y5" s="548"/>
      <c r="Z5" s="540" t="s">
        <v>52</v>
      </c>
      <c r="AA5" s="547"/>
      <c r="AB5" s="547"/>
      <c r="AC5" s="547"/>
      <c r="AD5" s="547"/>
      <c r="AE5" s="547"/>
      <c r="AF5" s="547"/>
      <c r="AG5" s="547"/>
      <c r="AH5" s="547"/>
      <c r="AI5" s="547"/>
      <c r="AJ5" s="548"/>
      <c r="AK5" s="540" t="s">
        <v>19</v>
      </c>
      <c r="AL5" s="547"/>
      <c r="AM5" s="547"/>
      <c r="AN5" s="547"/>
      <c r="AO5" s="547"/>
      <c r="AP5" s="547"/>
      <c r="AQ5" s="547"/>
      <c r="AR5" s="547"/>
      <c r="AS5" s="547"/>
      <c r="AT5" s="547"/>
      <c r="AU5" s="548"/>
    </row>
    <row r="6" spans="1:47" ht="12.75">
      <c r="A6" s="566" t="s">
        <v>21</v>
      </c>
      <c r="B6" s="514"/>
      <c r="C6" s="515"/>
      <c r="D6" s="504"/>
      <c r="E6" s="496">
        <v>1</v>
      </c>
      <c r="F6" s="496"/>
      <c r="G6" s="496">
        <v>2</v>
      </c>
      <c r="H6" s="496"/>
      <c r="I6" s="496">
        <v>3</v>
      </c>
      <c r="J6" s="496"/>
      <c r="K6" s="496">
        <v>4</v>
      </c>
      <c r="L6" s="496"/>
      <c r="M6" s="496">
        <v>5</v>
      </c>
      <c r="N6" s="497"/>
      <c r="O6" s="504"/>
      <c r="P6" s="496">
        <v>1</v>
      </c>
      <c r="Q6" s="496"/>
      <c r="R6" s="496">
        <v>2</v>
      </c>
      <c r="S6" s="496"/>
      <c r="T6" s="496">
        <v>3</v>
      </c>
      <c r="U6" s="496"/>
      <c r="V6" s="496">
        <v>4</v>
      </c>
      <c r="W6" s="496"/>
      <c r="X6" s="496">
        <v>5</v>
      </c>
      <c r="Y6" s="497"/>
      <c r="Z6" s="504"/>
      <c r="AA6" s="496">
        <v>1</v>
      </c>
      <c r="AB6" s="496"/>
      <c r="AC6" s="496">
        <v>2</v>
      </c>
      <c r="AD6" s="496"/>
      <c r="AE6" s="496">
        <v>3</v>
      </c>
      <c r="AF6" s="496"/>
      <c r="AG6" s="496">
        <v>4</v>
      </c>
      <c r="AH6" s="496"/>
      <c r="AI6" s="496">
        <v>5</v>
      </c>
      <c r="AJ6" s="497"/>
      <c r="AK6" s="504"/>
      <c r="AL6" s="496">
        <v>1</v>
      </c>
      <c r="AM6" s="496"/>
      <c r="AN6" s="496">
        <v>2</v>
      </c>
      <c r="AO6" s="496"/>
      <c r="AP6" s="496">
        <v>3</v>
      </c>
      <c r="AQ6" s="496"/>
      <c r="AR6" s="496">
        <v>4</v>
      </c>
      <c r="AS6" s="496"/>
      <c r="AT6" s="496">
        <v>5</v>
      </c>
      <c r="AU6" s="497"/>
    </row>
    <row r="7" spans="1:47" ht="12.75">
      <c r="A7" s="516" t="s">
        <v>2</v>
      </c>
      <c r="B7" s="514"/>
      <c r="C7" s="515"/>
      <c r="D7" s="505"/>
      <c r="E7" s="490">
        <f>COUNTIF(E17:F52,1)</f>
        <v>0</v>
      </c>
      <c r="F7" s="490"/>
      <c r="G7" s="490">
        <f>COUNTIF(E17:F52,2)</f>
        <v>0</v>
      </c>
      <c r="H7" s="490"/>
      <c r="I7" s="507">
        <f>COUNTIF(E17:F52,3)</f>
        <v>0</v>
      </c>
      <c r="J7" s="508"/>
      <c r="K7" s="490">
        <f>COUNTIF(E17:F52,4)</f>
        <v>0</v>
      </c>
      <c r="L7" s="490"/>
      <c r="M7" s="490">
        <f>COUNTIF(E17:F52,5)</f>
        <v>0</v>
      </c>
      <c r="N7" s="491"/>
      <c r="O7" s="505"/>
      <c r="P7" s="490">
        <f>COUNTIF(P17:Q52,1)</f>
        <v>0</v>
      </c>
      <c r="Q7" s="490"/>
      <c r="R7" s="490">
        <f>COUNTIF(P17:Q52,2)</f>
        <v>0</v>
      </c>
      <c r="S7" s="490"/>
      <c r="T7" s="507">
        <f>COUNTIF(P17:Q52,3)</f>
        <v>0</v>
      </c>
      <c r="U7" s="508"/>
      <c r="V7" s="490">
        <f>COUNTIF(P17:Q52,4)</f>
        <v>0</v>
      </c>
      <c r="W7" s="490"/>
      <c r="X7" s="490">
        <f>COUNTIF(P17:Q52,5)</f>
        <v>0</v>
      </c>
      <c r="Y7" s="491"/>
      <c r="Z7" s="505"/>
      <c r="AA7" s="490">
        <f>COUNTIF(AA17:AB52,1)</f>
        <v>0</v>
      </c>
      <c r="AB7" s="490"/>
      <c r="AC7" s="490">
        <f>COUNTIF(AA17:AB52,2)</f>
        <v>1</v>
      </c>
      <c r="AD7" s="490"/>
      <c r="AE7" s="507">
        <f>COUNTIF(AA17:AB52,3)</f>
        <v>1</v>
      </c>
      <c r="AF7" s="508"/>
      <c r="AG7" s="490">
        <f>COUNTIF(AA17:AB52,4)</f>
        <v>0</v>
      </c>
      <c r="AH7" s="490"/>
      <c r="AI7" s="490">
        <f>COUNTIF(AA17:AB52,5)</f>
        <v>1</v>
      </c>
      <c r="AJ7" s="491"/>
      <c r="AK7" s="505"/>
      <c r="AL7" s="490">
        <f>COUNTIF(AL17:AM52,1)</f>
        <v>3</v>
      </c>
      <c r="AM7" s="490"/>
      <c r="AN7" s="490">
        <f>COUNTIF(AL17:AM52,2)</f>
        <v>3</v>
      </c>
      <c r="AO7" s="490"/>
      <c r="AP7" s="509">
        <f>COUNTIF(AL17:AM52,3)</f>
        <v>4</v>
      </c>
      <c r="AQ7" s="510"/>
      <c r="AR7" s="490">
        <f>COUNTIF(AL17:AM52,4)</f>
        <v>2</v>
      </c>
      <c r="AS7" s="490"/>
      <c r="AT7" s="490">
        <f>COUNTIF(AL17:AM52,5)</f>
        <v>0</v>
      </c>
      <c r="AU7" s="491"/>
    </row>
    <row r="8" spans="1:47" ht="12.75">
      <c r="A8" s="7" t="s">
        <v>3</v>
      </c>
      <c r="B8" s="5"/>
      <c r="C8" s="41"/>
      <c r="D8" s="505"/>
      <c r="E8" s="471">
        <f>SUM(G17:H52)</f>
        <v>0</v>
      </c>
      <c r="F8" s="472"/>
      <c r="G8" s="472"/>
      <c r="H8" s="472"/>
      <c r="I8" s="472"/>
      <c r="J8" s="472"/>
      <c r="K8" s="472"/>
      <c r="L8" s="472"/>
      <c r="M8" s="472"/>
      <c r="N8" s="473"/>
      <c r="O8" s="505"/>
      <c r="P8" s="471">
        <f>SUM(R17:S52)</f>
        <v>0</v>
      </c>
      <c r="Q8" s="472"/>
      <c r="R8" s="472"/>
      <c r="S8" s="472"/>
      <c r="T8" s="472"/>
      <c r="U8" s="472"/>
      <c r="V8" s="472"/>
      <c r="W8" s="472"/>
      <c r="X8" s="472"/>
      <c r="Y8" s="473"/>
      <c r="Z8" s="505"/>
      <c r="AA8" s="471">
        <f>SUM(AC17:AD52)</f>
        <v>75</v>
      </c>
      <c r="AB8" s="472"/>
      <c r="AC8" s="472"/>
      <c r="AD8" s="472"/>
      <c r="AE8" s="472"/>
      <c r="AF8" s="472"/>
      <c r="AG8" s="472"/>
      <c r="AH8" s="472"/>
      <c r="AI8" s="472"/>
      <c r="AJ8" s="473"/>
      <c r="AK8" s="505"/>
      <c r="AL8" s="471">
        <f>SUM(AN17:AO52)</f>
        <v>204</v>
      </c>
      <c r="AM8" s="472"/>
      <c r="AN8" s="472"/>
      <c r="AO8" s="472"/>
      <c r="AP8" s="472"/>
      <c r="AQ8" s="472"/>
      <c r="AR8" s="472"/>
      <c r="AS8" s="472"/>
      <c r="AT8" s="472"/>
      <c r="AU8" s="473"/>
    </row>
    <row r="9" spans="1:47" ht="12.75">
      <c r="A9" s="560" t="s">
        <v>22</v>
      </c>
      <c r="B9" s="561"/>
      <c r="C9" s="562"/>
      <c r="D9" s="505"/>
      <c r="E9" s="488">
        <v>1</v>
      </c>
      <c r="F9" s="488"/>
      <c r="G9" s="488">
        <v>2</v>
      </c>
      <c r="H9" s="488"/>
      <c r="I9" s="488">
        <v>3</v>
      </c>
      <c r="J9" s="488"/>
      <c r="K9" s="488">
        <v>4</v>
      </c>
      <c r="L9" s="488"/>
      <c r="M9" s="488">
        <v>5</v>
      </c>
      <c r="N9" s="489"/>
      <c r="O9" s="505"/>
      <c r="P9" s="488">
        <v>1</v>
      </c>
      <c r="Q9" s="488"/>
      <c r="R9" s="488">
        <v>2</v>
      </c>
      <c r="S9" s="488"/>
      <c r="T9" s="488">
        <v>3</v>
      </c>
      <c r="U9" s="488"/>
      <c r="V9" s="488">
        <v>4</v>
      </c>
      <c r="W9" s="488"/>
      <c r="X9" s="488">
        <v>5</v>
      </c>
      <c r="Y9" s="489"/>
      <c r="Z9" s="505"/>
      <c r="AA9" s="488">
        <v>1</v>
      </c>
      <c r="AB9" s="488"/>
      <c r="AC9" s="488">
        <v>2</v>
      </c>
      <c r="AD9" s="488"/>
      <c r="AE9" s="488">
        <v>3</v>
      </c>
      <c r="AF9" s="488"/>
      <c r="AG9" s="488">
        <v>4</v>
      </c>
      <c r="AH9" s="488"/>
      <c r="AI9" s="488">
        <v>5</v>
      </c>
      <c r="AJ9" s="489"/>
      <c r="AK9" s="505"/>
      <c r="AL9" s="488">
        <v>1</v>
      </c>
      <c r="AM9" s="488"/>
      <c r="AN9" s="488">
        <v>2</v>
      </c>
      <c r="AO9" s="488"/>
      <c r="AP9" s="488">
        <v>3</v>
      </c>
      <c r="AQ9" s="488"/>
      <c r="AR9" s="488">
        <v>4</v>
      </c>
      <c r="AS9" s="488"/>
      <c r="AT9" s="488">
        <v>5</v>
      </c>
      <c r="AU9" s="489"/>
    </row>
    <row r="10" spans="1:47" ht="12.75">
      <c r="A10" s="516" t="s">
        <v>4</v>
      </c>
      <c r="B10" s="517"/>
      <c r="C10" s="518"/>
      <c r="D10" s="505"/>
      <c r="E10" s="511">
        <f>COUNTIF(I17:K52,1)</f>
        <v>11</v>
      </c>
      <c r="F10" s="511"/>
      <c r="G10" s="511">
        <f>COUNTIF(I17:K52,2)</f>
        <v>2</v>
      </c>
      <c r="H10" s="511"/>
      <c r="I10" s="520">
        <f>COUNTIF(I17:K52,3)</f>
        <v>2</v>
      </c>
      <c r="J10" s="521"/>
      <c r="K10" s="511">
        <f>COUNTIF(I17:K52,4)</f>
        <v>1</v>
      </c>
      <c r="L10" s="511"/>
      <c r="M10" s="511">
        <f>COUNTIF(I17:K52,5)</f>
        <v>0</v>
      </c>
      <c r="N10" s="519"/>
      <c r="O10" s="505"/>
      <c r="P10" s="490">
        <f>COUNTIF(T17:V52,1)</f>
        <v>5</v>
      </c>
      <c r="Q10" s="490"/>
      <c r="R10" s="490">
        <f>COUNTIF(T17:V52,2)</f>
        <v>5</v>
      </c>
      <c r="S10" s="490"/>
      <c r="T10" s="507">
        <f>COUNTIF(T17:V52,3)</f>
        <v>3</v>
      </c>
      <c r="U10" s="508"/>
      <c r="V10" s="490">
        <f>COUNTIF(T17:V52,4)</f>
        <v>1</v>
      </c>
      <c r="W10" s="490"/>
      <c r="X10" s="490">
        <f>COUNTIF(T17:V52,5)</f>
        <v>0</v>
      </c>
      <c r="Y10" s="491"/>
      <c r="Z10" s="505"/>
      <c r="AA10" s="490">
        <f>COUNTIF(AE17:AG52,1)</f>
        <v>0</v>
      </c>
      <c r="AB10" s="490"/>
      <c r="AC10" s="490">
        <f>COUNTIF(AE17:AF52,2)</f>
        <v>0</v>
      </c>
      <c r="AD10" s="490"/>
      <c r="AE10" s="509">
        <f>COUNTIF(AE17:AG52,3)</f>
        <v>0</v>
      </c>
      <c r="AF10" s="510"/>
      <c r="AG10" s="490">
        <f>COUNTIF(AE17:AG52,4)</f>
        <v>0</v>
      </c>
      <c r="AH10" s="490"/>
      <c r="AI10" s="490">
        <f>COUNTIF(AE17:AG52,5)</f>
        <v>0</v>
      </c>
      <c r="AJ10" s="491"/>
      <c r="AK10" s="505"/>
      <c r="AL10" s="490">
        <f>COUNTIF(AP17:AR52,1)</f>
        <v>9</v>
      </c>
      <c r="AM10" s="490"/>
      <c r="AN10" s="490">
        <f>COUNTIF(AP17:AR52,2)</f>
        <v>9</v>
      </c>
      <c r="AO10" s="490"/>
      <c r="AP10" s="509">
        <f>COUNTIF(AP17:AR52,3)</f>
        <v>2</v>
      </c>
      <c r="AQ10" s="510"/>
      <c r="AR10" s="490">
        <f>COUNTIF(AP17:AR52,4)</f>
        <v>0</v>
      </c>
      <c r="AS10" s="490"/>
      <c r="AT10" s="490">
        <f>COUNTIF(AP17:AR52,5)</f>
        <v>0</v>
      </c>
      <c r="AU10" s="491"/>
    </row>
    <row r="11" spans="1:47" ht="12.75">
      <c r="A11" s="516" t="s">
        <v>5</v>
      </c>
      <c r="B11" s="517"/>
      <c r="C11" s="518"/>
      <c r="D11" s="505"/>
      <c r="E11" s="471">
        <f>SUM(L17:N52)</f>
        <v>635</v>
      </c>
      <c r="F11" s="472"/>
      <c r="G11" s="472"/>
      <c r="H11" s="472"/>
      <c r="I11" s="472"/>
      <c r="J11" s="472"/>
      <c r="K11" s="472"/>
      <c r="L11" s="472"/>
      <c r="M11" s="472"/>
      <c r="N11" s="473"/>
      <c r="O11" s="505"/>
      <c r="P11" s="471">
        <f>SUM(W17:Y52)</f>
        <v>515</v>
      </c>
      <c r="Q11" s="472"/>
      <c r="R11" s="472"/>
      <c r="S11" s="472"/>
      <c r="T11" s="472"/>
      <c r="U11" s="472"/>
      <c r="V11" s="472"/>
      <c r="W11" s="472"/>
      <c r="X11" s="472"/>
      <c r="Y11" s="473"/>
      <c r="Z11" s="505"/>
      <c r="AA11" s="471">
        <f>SUM(AH17:AJ52)</f>
        <v>0</v>
      </c>
      <c r="AB11" s="472"/>
      <c r="AC11" s="472"/>
      <c r="AD11" s="472"/>
      <c r="AE11" s="472"/>
      <c r="AF11" s="472"/>
      <c r="AG11" s="472"/>
      <c r="AH11" s="472"/>
      <c r="AI11" s="472"/>
      <c r="AJ11" s="473"/>
      <c r="AK11" s="505"/>
      <c r="AL11" s="471">
        <f>SUM(AS17:AU52)</f>
        <v>486</v>
      </c>
      <c r="AM11" s="472"/>
      <c r="AN11" s="472"/>
      <c r="AO11" s="472"/>
      <c r="AP11" s="472"/>
      <c r="AQ11" s="472"/>
      <c r="AR11" s="472"/>
      <c r="AS11" s="472"/>
      <c r="AT11" s="472"/>
      <c r="AU11" s="473"/>
    </row>
    <row r="12" spans="1:47" ht="12.75">
      <c r="A12" s="513" t="s">
        <v>20</v>
      </c>
      <c r="B12" s="514"/>
      <c r="C12" s="515"/>
      <c r="D12" s="505"/>
      <c r="E12" s="551">
        <f>SUM(E7:N7,E10:N10)</f>
        <v>16</v>
      </c>
      <c r="F12" s="552"/>
      <c r="G12" s="552"/>
      <c r="H12" s="552"/>
      <c r="I12" s="552"/>
      <c r="J12" s="552"/>
      <c r="K12" s="552"/>
      <c r="L12" s="552"/>
      <c r="M12" s="552"/>
      <c r="N12" s="553"/>
      <c r="O12" s="505"/>
      <c r="P12" s="493">
        <f>SUM(P7:Y7,P10:Y10)</f>
        <v>14</v>
      </c>
      <c r="Q12" s="494"/>
      <c r="R12" s="494"/>
      <c r="S12" s="494"/>
      <c r="T12" s="494"/>
      <c r="U12" s="494"/>
      <c r="V12" s="494"/>
      <c r="W12" s="494"/>
      <c r="X12" s="494"/>
      <c r="Y12" s="495"/>
      <c r="Z12" s="505"/>
      <c r="AA12" s="551">
        <f>SUM(AA7:AJ7,AA10:AJ10)</f>
        <v>3</v>
      </c>
      <c r="AB12" s="552"/>
      <c r="AC12" s="552"/>
      <c r="AD12" s="552"/>
      <c r="AE12" s="552"/>
      <c r="AF12" s="552"/>
      <c r="AG12" s="552"/>
      <c r="AH12" s="552"/>
      <c r="AI12" s="552"/>
      <c r="AJ12" s="553"/>
      <c r="AK12" s="505"/>
      <c r="AL12" s="551">
        <f>SUM(AL7:AU7,AL10:AU10)</f>
        <v>32</v>
      </c>
      <c r="AM12" s="552"/>
      <c r="AN12" s="552"/>
      <c r="AO12" s="552"/>
      <c r="AP12" s="552"/>
      <c r="AQ12" s="552"/>
      <c r="AR12" s="552"/>
      <c r="AS12" s="552"/>
      <c r="AT12" s="552"/>
      <c r="AU12" s="553"/>
    </row>
    <row r="13" spans="1:47" ht="12.75">
      <c r="A13" s="6" t="s">
        <v>6</v>
      </c>
      <c r="B13" s="5"/>
      <c r="C13" s="41"/>
      <c r="D13" s="505"/>
      <c r="E13" s="471">
        <f>SUM(E8,E11)</f>
        <v>635</v>
      </c>
      <c r="F13" s="472"/>
      <c r="G13" s="472"/>
      <c r="H13" s="472"/>
      <c r="I13" s="472"/>
      <c r="J13" s="472"/>
      <c r="K13" s="472"/>
      <c r="L13" s="472"/>
      <c r="M13" s="472"/>
      <c r="N13" s="473"/>
      <c r="O13" s="505"/>
      <c r="P13" s="471">
        <f>SUM(P8,P11)</f>
        <v>515</v>
      </c>
      <c r="Q13" s="472"/>
      <c r="R13" s="472"/>
      <c r="S13" s="472"/>
      <c r="T13" s="472"/>
      <c r="U13" s="472"/>
      <c r="V13" s="472"/>
      <c r="W13" s="472"/>
      <c r="X13" s="472"/>
      <c r="Y13" s="473"/>
      <c r="Z13" s="505"/>
      <c r="AA13" s="471">
        <f>SUM(AA8,AA11)</f>
        <v>75</v>
      </c>
      <c r="AB13" s="472"/>
      <c r="AC13" s="472"/>
      <c r="AD13" s="472"/>
      <c r="AE13" s="472"/>
      <c r="AF13" s="472"/>
      <c r="AG13" s="472"/>
      <c r="AH13" s="472"/>
      <c r="AI13" s="472"/>
      <c r="AJ13" s="473"/>
      <c r="AK13" s="505"/>
      <c r="AL13" s="471">
        <f>SUM(AL8,AL11)</f>
        <v>690</v>
      </c>
      <c r="AM13" s="472"/>
      <c r="AN13" s="472"/>
      <c r="AO13" s="472"/>
      <c r="AP13" s="472"/>
      <c r="AQ13" s="472"/>
      <c r="AR13" s="472"/>
      <c r="AS13" s="472"/>
      <c r="AT13" s="472"/>
      <c r="AU13" s="473"/>
    </row>
    <row r="14" spans="1:47" ht="12.75">
      <c r="A14" s="512" t="s">
        <v>13</v>
      </c>
      <c r="B14" s="498" t="s">
        <v>12</v>
      </c>
      <c r="C14" s="501" t="s">
        <v>14</v>
      </c>
      <c r="D14" s="505"/>
      <c r="E14" s="485" t="s">
        <v>7</v>
      </c>
      <c r="F14" s="475"/>
      <c r="G14" s="475"/>
      <c r="H14" s="486"/>
      <c r="I14" s="474" t="s">
        <v>8</v>
      </c>
      <c r="J14" s="475"/>
      <c r="K14" s="475"/>
      <c r="L14" s="475"/>
      <c r="M14" s="475"/>
      <c r="N14" s="476"/>
      <c r="O14" s="505"/>
      <c r="P14" s="485" t="s">
        <v>7</v>
      </c>
      <c r="Q14" s="475"/>
      <c r="R14" s="475"/>
      <c r="S14" s="486"/>
      <c r="T14" s="474" t="s">
        <v>8</v>
      </c>
      <c r="U14" s="475"/>
      <c r="V14" s="475"/>
      <c r="W14" s="475"/>
      <c r="X14" s="475"/>
      <c r="Y14" s="476"/>
      <c r="Z14" s="505"/>
      <c r="AA14" s="485" t="s">
        <v>7</v>
      </c>
      <c r="AB14" s="475"/>
      <c r="AC14" s="475"/>
      <c r="AD14" s="486"/>
      <c r="AE14" s="474" t="s">
        <v>8</v>
      </c>
      <c r="AF14" s="475"/>
      <c r="AG14" s="475"/>
      <c r="AH14" s="475"/>
      <c r="AI14" s="475"/>
      <c r="AJ14" s="476"/>
      <c r="AK14" s="505"/>
      <c r="AL14" s="485" t="s">
        <v>7</v>
      </c>
      <c r="AM14" s="475"/>
      <c r="AN14" s="475"/>
      <c r="AO14" s="486"/>
      <c r="AP14" s="474" t="s">
        <v>8</v>
      </c>
      <c r="AQ14" s="475"/>
      <c r="AR14" s="475"/>
      <c r="AS14" s="475"/>
      <c r="AT14" s="475"/>
      <c r="AU14" s="476"/>
    </row>
    <row r="15" spans="1:47" ht="12.75">
      <c r="A15" s="499"/>
      <c r="B15" s="499"/>
      <c r="C15" s="502"/>
      <c r="D15" s="505"/>
      <c r="E15" s="480" t="s">
        <v>1</v>
      </c>
      <c r="F15" s="481"/>
      <c r="G15" s="482" t="s">
        <v>18</v>
      </c>
      <c r="H15" s="483"/>
      <c r="I15" s="484" t="s">
        <v>1</v>
      </c>
      <c r="J15" s="478"/>
      <c r="K15" s="481"/>
      <c r="L15" s="477" t="s">
        <v>18</v>
      </c>
      <c r="M15" s="478"/>
      <c r="N15" s="479"/>
      <c r="O15" s="505"/>
      <c r="P15" s="480" t="s">
        <v>1</v>
      </c>
      <c r="Q15" s="481"/>
      <c r="R15" s="482" t="s">
        <v>18</v>
      </c>
      <c r="S15" s="483"/>
      <c r="T15" s="484" t="s">
        <v>1</v>
      </c>
      <c r="U15" s="478"/>
      <c r="V15" s="481"/>
      <c r="W15" s="477" t="s">
        <v>18</v>
      </c>
      <c r="X15" s="478"/>
      <c r="Y15" s="479"/>
      <c r="Z15" s="505"/>
      <c r="AA15" s="480" t="s">
        <v>1</v>
      </c>
      <c r="AB15" s="481"/>
      <c r="AC15" s="482" t="s">
        <v>18</v>
      </c>
      <c r="AD15" s="483"/>
      <c r="AE15" s="484" t="s">
        <v>1</v>
      </c>
      <c r="AF15" s="478"/>
      <c r="AG15" s="481"/>
      <c r="AH15" s="477" t="s">
        <v>18</v>
      </c>
      <c r="AI15" s="478"/>
      <c r="AJ15" s="479"/>
      <c r="AK15" s="505"/>
      <c r="AL15" s="480" t="s">
        <v>1</v>
      </c>
      <c r="AM15" s="481"/>
      <c r="AN15" s="482" t="s">
        <v>18</v>
      </c>
      <c r="AO15" s="483"/>
      <c r="AP15" s="484" t="s">
        <v>1</v>
      </c>
      <c r="AQ15" s="478"/>
      <c r="AR15" s="481"/>
      <c r="AS15" s="477" t="s">
        <v>18</v>
      </c>
      <c r="AT15" s="478"/>
      <c r="AU15" s="479"/>
    </row>
    <row r="16" spans="1:47" ht="13.5" thickBot="1">
      <c r="A16" s="500"/>
      <c r="B16" s="500"/>
      <c r="C16" s="503"/>
      <c r="D16" s="506"/>
      <c r="E16" s="32" t="s">
        <v>9</v>
      </c>
      <c r="F16" s="61" t="s">
        <v>10</v>
      </c>
      <c r="G16" s="57" t="s">
        <v>9</v>
      </c>
      <c r="H16" s="75" t="s">
        <v>10</v>
      </c>
      <c r="I16" s="57" t="s">
        <v>9</v>
      </c>
      <c r="J16" s="32" t="s">
        <v>10</v>
      </c>
      <c r="K16" s="40" t="s">
        <v>11</v>
      </c>
      <c r="L16" s="57" t="s">
        <v>9</v>
      </c>
      <c r="M16" s="32" t="s">
        <v>10</v>
      </c>
      <c r="N16" s="40" t="s">
        <v>11</v>
      </c>
      <c r="O16" s="506"/>
      <c r="P16" s="32" t="s">
        <v>9</v>
      </c>
      <c r="Q16" s="61" t="s">
        <v>10</v>
      </c>
      <c r="R16" s="57" t="s">
        <v>9</v>
      </c>
      <c r="S16" s="75" t="s">
        <v>10</v>
      </c>
      <c r="T16" s="57" t="s">
        <v>9</v>
      </c>
      <c r="U16" s="32" t="s">
        <v>10</v>
      </c>
      <c r="V16" s="40" t="s">
        <v>11</v>
      </c>
      <c r="W16" s="57" t="s">
        <v>9</v>
      </c>
      <c r="X16" s="32" t="s">
        <v>10</v>
      </c>
      <c r="Y16" s="40" t="s">
        <v>11</v>
      </c>
      <c r="Z16" s="506"/>
      <c r="AA16" s="32" t="s">
        <v>9</v>
      </c>
      <c r="AB16" s="61" t="s">
        <v>10</v>
      </c>
      <c r="AC16" s="57" t="s">
        <v>9</v>
      </c>
      <c r="AD16" s="75" t="s">
        <v>10</v>
      </c>
      <c r="AE16" s="57" t="s">
        <v>9</v>
      </c>
      <c r="AF16" s="32" t="s">
        <v>10</v>
      </c>
      <c r="AG16" s="40" t="s">
        <v>11</v>
      </c>
      <c r="AH16" s="57" t="s">
        <v>9</v>
      </c>
      <c r="AI16" s="32" t="s">
        <v>10</v>
      </c>
      <c r="AJ16" s="40" t="s">
        <v>11</v>
      </c>
      <c r="AK16" s="506"/>
      <c r="AL16" s="32" t="s">
        <v>9</v>
      </c>
      <c r="AM16" s="61" t="s">
        <v>10</v>
      </c>
      <c r="AN16" s="57" t="s">
        <v>9</v>
      </c>
      <c r="AO16" s="75" t="s">
        <v>10</v>
      </c>
      <c r="AP16" s="57" t="s">
        <v>9</v>
      </c>
      <c r="AQ16" s="32" t="s">
        <v>10</v>
      </c>
      <c r="AR16" s="40" t="s">
        <v>11</v>
      </c>
      <c r="AS16" s="57" t="s">
        <v>9</v>
      </c>
      <c r="AT16" s="32" t="s">
        <v>10</v>
      </c>
      <c r="AU16" s="40" t="s">
        <v>11</v>
      </c>
    </row>
    <row r="17" spans="1:52" ht="12.75">
      <c r="A17" s="578">
        <v>1</v>
      </c>
      <c r="B17" s="623" t="s">
        <v>123</v>
      </c>
      <c r="C17" s="595" t="s">
        <v>124</v>
      </c>
      <c r="D17" s="17">
        <v>0</v>
      </c>
      <c r="E17" s="18"/>
      <c r="F17" s="62"/>
      <c r="G17" s="60"/>
      <c r="H17" s="76"/>
      <c r="I17" s="33"/>
      <c r="J17" s="18"/>
      <c r="K17" s="62"/>
      <c r="L17" s="60"/>
      <c r="M17" s="19"/>
      <c r="N17" s="36"/>
      <c r="O17" s="17">
        <v>1</v>
      </c>
      <c r="P17" s="18"/>
      <c r="Q17" s="62"/>
      <c r="R17" s="60"/>
      <c r="S17" s="76"/>
      <c r="T17" s="33">
        <v>1</v>
      </c>
      <c r="U17" s="18"/>
      <c r="V17" s="62"/>
      <c r="W17" s="60">
        <v>15</v>
      </c>
      <c r="X17" s="19"/>
      <c r="Y17" s="36"/>
      <c r="Z17" s="33"/>
      <c r="AA17" s="18"/>
      <c r="AB17" s="62"/>
      <c r="AC17" s="60"/>
      <c r="AD17" s="76"/>
      <c r="AE17" s="33"/>
      <c r="AF17" s="18"/>
      <c r="AG17" s="62"/>
      <c r="AH17" s="60"/>
      <c r="AI17" s="19"/>
      <c r="AJ17" s="36"/>
      <c r="AK17" s="33">
        <v>1</v>
      </c>
      <c r="AL17" s="18">
        <v>3</v>
      </c>
      <c r="AM17" s="62">
        <v>1</v>
      </c>
      <c r="AN17" s="60">
        <v>6</v>
      </c>
      <c r="AO17" s="76">
        <v>15</v>
      </c>
      <c r="AP17" s="33">
        <v>1</v>
      </c>
      <c r="AQ17" s="18">
        <v>1</v>
      </c>
      <c r="AR17" s="62"/>
      <c r="AS17" s="60">
        <v>15</v>
      </c>
      <c r="AT17" s="19">
        <v>15</v>
      </c>
      <c r="AU17" s="36"/>
      <c r="AW17" s="460"/>
      <c r="AX17" s="460" t="s">
        <v>201</v>
      </c>
      <c r="AY17" s="460" t="s">
        <v>202</v>
      </c>
      <c r="AZ17" s="460" t="s">
        <v>203</v>
      </c>
    </row>
    <row r="18" spans="1:52" ht="12.75">
      <c r="A18" s="579"/>
      <c r="B18" s="624"/>
      <c r="C18" s="596"/>
      <c r="D18" s="34"/>
      <c r="E18" s="12"/>
      <c r="F18" s="63"/>
      <c r="G18" s="58"/>
      <c r="H18" s="77"/>
      <c r="I18" s="34"/>
      <c r="J18" s="12"/>
      <c r="K18" s="63"/>
      <c r="L18" s="58"/>
      <c r="M18" s="22"/>
      <c r="N18" s="37"/>
      <c r="O18" s="34"/>
      <c r="P18" s="12"/>
      <c r="Q18" s="63"/>
      <c r="R18" s="58"/>
      <c r="S18" s="77"/>
      <c r="T18" s="34"/>
      <c r="U18" s="12"/>
      <c r="V18" s="63"/>
      <c r="W18" s="58"/>
      <c r="X18" s="22"/>
      <c r="Y18" s="37"/>
      <c r="Z18" s="34"/>
      <c r="AA18" s="12"/>
      <c r="AB18" s="63"/>
      <c r="AC18" s="58"/>
      <c r="AD18" s="77"/>
      <c r="AE18" s="34"/>
      <c r="AF18" s="12"/>
      <c r="AG18" s="63"/>
      <c r="AH18" s="58"/>
      <c r="AI18" s="22"/>
      <c r="AJ18" s="37"/>
      <c r="AK18" s="34"/>
      <c r="AL18" s="12"/>
      <c r="AM18" s="63">
        <v>3</v>
      </c>
      <c r="AN18" s="58"/>
      <c r="AO18" s="77">
        <v>6</v>
      </c>
      <c r="AP18" s="34">
        <v>3</v>
      </c>
      <c r="AQ18" s="12"/>
      <c r="AR18" s="63"/>
      <c r="AS18" s="58">
        <v>6</v>
      </c>
      <c r="AT18" s="22"/>
      <c r="AU18" s="37"/>
      <c r="AW18" s="460"/>
      <c r="AX18" s="460"/>
      <c r="AY18" s="460"/>
      <c r="AZ18" s="460"/>
    </row>
    <row r="19" spans="1:52" ht="12.75">
      <c r="A19" s="580"/>
      <c r="B19" s="625"/>
      <c r="C19" s="594"/>
      <c r="D19" s="17"/>
      <c r="E19" s="12"/>
      <c r="F19" s="63"/>
      <c r="G19" s="58"/>
      <c r="H19" s="77"/>
      <c r="I19" s="34"/>
      <c r="J19" s="12"/>
      <c r="K19" s="63"/>
      <c r="L19" s="58"/>
      <c r="M19" s="22"/>
      <c r="N19" s="37"/>
      <c r="O19" s="13"/>
      <c r="P19" s="12"/>
      <c r="Q19" s="63"/>
      <c r="R19" s="58"/>
      <c r="S19" s="77"/>
      <c r="T19" s="34"/>
      <c r="U19" s="12"/>
      <c r="V19" s="63"/>
      <c r="W19" s="58"/>
      <c r="X19" s="22"/>
      <c r="Y19" s="37"/>
      <c r="Z19" s="34"/>
      <c r="AA19" s="12">
        <v>3</v>
      </c>
      <c r="AB19" s="63"/>
      <c r="AC19" s="58">
        <v>20</v>
      </c>
      <c r="AD19" s="77"/>
      <c r="AE19" s="34"/>
      <c r="AF19" s="12"/>
      <c r="AG19" s="63"/>
      <c r="AH19" s="58"/>
      <c r="AI19" s="22"/>
      <c r="AJ19" s="37"/>
      <c r="AK19" s="34"/>
      <c r="AL19" s="12"/>
      <c r="AM19" s="63"/>
      <c r="AN19" s="58"/>
      <c r="AO19" s="77"/>
      <c r="AP19" s="34"/>
      <c r="AQ19" s="12"/>
      <c r="AR19" s="63"/>
      <c r="AS19" s="58"/>
      <c r="AT19" s="22"/>
      <c r="AU19" s="37"/>
      <c r="AW19" s="460"/>
      <c r="AX19" s="460"/>
      <c r="AY19" s="460"/>
      <c r="AZ19" s="460"/>
    </row>
    <row r="20" spans="1:52" ht="12.75">
      <c r="A20" s="179">
        <v>2</v>
      </c>
      <c r="B20" s="180" t="s">
        <v>123</v>
      </c>
      <c r="C20" s="181" t="s">
        <v>151</v>
      </c>
      <c r="D20" s="182">
        <v>0</v>
      </c>
      <c r="E20" s="183"/>
      <c r="F20" s="184"/>
      <c r="G20" s="185"/>
      <c r="H20" s="186"/>
      <c r="I20" s="182"/>
      <c r="J20" s="183"/>
      <c r="K20" s="184"/>
      <c r="L20" s="185"/>
      <c r="M20" s="187"/>
      <c r="N20" s="188"/>
      <c r="O20" s="182">
        <v>0</v>
      </c>
      <c r="P20" s="183"/>
      <c r="Q20" s="184"/>
      <c r="R20" s="185"/>
      <c r="S20" s="186"/>
      <c r="T20" s="182"/>
      <c r="U20" s="183"/>
      <c r="V20" s="184"/>
      <c r="W20" s="185"/>
      <c r="X20" s="187"/>
      <c r="Y20" s="188"/>
      <c r="Z20" s="182"/>
      <c r="AA20" s="183"/>
      <c r="AB20" s="184"/>
      <c r="AC20" s="185"/>
      <c r="AD20" s="186"/>
      <c r="AE20" s="182"/>
      <c r="AF20" s="183"/>
      <c r="AG20" s="184"/>
      <c r="AH20" s="185"/>
      <c r="AI20" s="187"/>
      <c r="AJ20" s="188"/>
      <c r="AK20" s="182">
        <v>0</v>
      </c>
      <c r="AL20" s="183"/>
      <c r="AM20" s="184"/>
      <c r="AN20" s="185"/>
      <c r="AO20" s="186"/>
      <c r="AP20" s="182"/>
      <c r="AQ20" s="183"/>
      <c r="AR20" s="184"/>
      <c r="AS20" s="185"/>
      <c r="AT20" s="187"/>
      <c r="AU20" s="188"/>
      <c r="AW20" s="460"/>
      <c r="AX20" s="460"/>
      <c r="AY20" s="460"/>
      <c r="AZ20" s="460"/>
    </row>
    <row r="21" spans="1:52" ht="12.75">
      <c r="A21" s="569">
        <v>3</v>
      </c>
      <c r="B21" s="626" t="s">
        <v>125</v>
      </c>
      <c r="C21" s="589" t="s">
        <v>126</v>
      </c>
      <c r="D21" s="172">
        <v>1</v>
      </c>
      <c r="E21" s="173"/>
      <c r="F21" s="174"/>
      <c r="G21" s="175"/>
      <c r="H21" s="176"/>
      <c r="I21" s="172">
        <v>1</v>
      </c>
      <c r="J21" s="173"/>
      <c r="K21" s="174"/>
      <c r="L21" s="175">
        <v>30</v>
      </c>
      <c r="M21" s="177"/>
      <c r="N21" s="178"/>
      <c r="O21" s="172">
        <v>1</v>
      </c>
      <c r="P21" s="173"/>
      <c r="Q21" s="174"/>
      <c r="R21" s="175"/>
      <c r="S21" s="176"/>
      <c r="T21" s="172">
        <v>2</v>
      </c>
      <c r="U21" s="173"/>
      <c r="V21" s="174"/>
      <c r="W21" s="175">
        <v>25</v>
      </c>
      <c r="X21" s="177"/>
      <c r="Y21" s="178"/>
      <c r="Z21" s="172"/>
      <c r="AA21" s="173"/>
      <c r="AB21" s="174"/>
      <c r="AC21" s="175"/>
      <c r="AD21" s="176"/>
      <c r="AE21" s="172"/>
      <c r="AF21" s="173"/>
      <c r="AG21" s="174"/>
      <c r="AH21" s="175"/>
      <c r="AI21" s="177"/>
      <c r="AJ21" s="178"/>
      <c r="AK21" s="172"/>
      <c r="AL21" s="173"/>
      <c r="AM21" s="174"/>
      <c r="AN21" s="175"/>
      <c r="AO21" s="176"/>
      <c r="AP21" s="172"/>
      <c r="AQ21" s="173"/>
      <c r="AR21" s="174"/>
      <c r="AS21" s="175"/>
      <c r="AT21" s="177"/>
      <c r="AU21" s="178"/>
      <c r="AW21" s="460"/>
      <c r="AX21" s="460"/>
      <c r="AY21" s="460"/>
      <c r="AZ21" s="460"/>
    </row>
    <row r="22" spans="1:52" ht="12.75">
      <c r="A22" s="570"/>
      <c r="B22" s="627"/>
      <c r="C22" s="590"/>
      <c r="D22" s="301"/>
      <c r="E22" s="317"/>
      <c r="F22" s="318"/>
      <c r="G22" s="319"/>
      <c r="H22" s="320"/>
      <c r="I22" s="303">
        <v>1</v>
      </c>
      <c r="J22" s="317"/>
      <c r="K22" s="318"/>
      <c r="L22" s="319">
        <v>30</v>
      </c>
      <c r="M22" s="321"/>
      <c r="N22" s="322"/>
      <c r="O22" s="303"/>
      <c r="P22" s="317"/>
      <c r="Q22" s="318"/>
      <c r="R22" s="319"/>
      <c r="S22" s="320"/>
      <c r="T22" s="303">
        <v>2</v>
      </c>
      <c r="U22" s="317"/>
      <c r="V22" s="318"/>
      <c r="W22" s="336">
        <v>25</v>
      </c>
      <c r="X22" s="334"/>
      <c r="Y22" s="322"/>
      <c r="Z22" s="301"/>
      <c r="AA22" s="317"/>
      <c r="AB22" s="318"/>
      <c r="AC22" s="319"/>
      <c r="AD22" s="320"/>
      <c r="AE22" s="303"/>
      <c r="AF22" s="317"/>
      <c r="AG22" s="318"/>
      <c r="AH22" s="319"/>
      <c r="AI22" s="321"/>
      <c r="AJ22" s="322"/>
      <c r="AK22" s="303"/>
      <c r="AL22" s="317"/>
      <c r="AM22" s="318"/>
      <c r="AN22" s="319"/>
      <c r="AO22" s="320"/>
      <c r="AP22" s="303"/>
      <c r="AQ22" s="317"/>
      <c r="AR22" s="318"/>
      <c r="AS22" s="319"/>
      <c r="AT22" s="321"/>
      <c r="AU22" s="322"/>
      <c r="AW22" s="460"/>
      <c r="AX22" s="460"/>
      <c r="AY22" s="460"/>
      <c r="AZ22" s="460"/>
    </row>
    <row r="23" spans="1:52" ht="12.75">
      <c r="A23" s="570"/>
      <c r="B23" s="627"/>
      <c r="C23" s="590"/>
      <c r="D23" s="301"/>
      <c r="E23" s="317"/>
      <c r="F23" s="318"/>
      <c r="G23" s="319"/>
      <c r="H23" s="320"/>
      <c r="I23" s="303"/>
      <c r="J23" s="317"/>
      <c r="K23" s="318"/>
      <c r="L23" s="319"/>
      <c r="M23" s="321"/>
      <c r="N23" s="322"/>
      <c r="O23" s="303"/>
      <c r="P23" s="317"/>
      <c r="Q23" s="318"/>
      <c r="R23" s="319"/>
      <c r="S23" s="320"/>
      <c r="T23" s="303"/>
      <c r="U23" s="317"/>
      <c r="V23" s="318"/>
      <c r="W23" s="335"/>
      <c r="X23" s="321"/>
      <c r="Y23" s="322"/>
      <c r="Z23" s="301"/>
      <c r="AA23" s="317"/>
      <c r="AB23" s="318"/>
      <c r="AC23" s="319"/>
      <c r="AD23" s="320"/>
      <c r="AE23" s="303"/>
      <c r="AF23" s="317"/>
      <c r="AG23" s="318"/>
      <c r="AH23" s="319"/>
      <c r="AI23" s="321"/>
      <c r="AJ23" s="322"/>
      <c r="AK23" s="303"/>
      <c r="AL23" s="317"/>
      <c r="AM23" s="318"/>
      <c r="AN23" s="319"/>
      <c r="AO23" s="320"/>
      <c r="AP23" s="303"/>
      <c r="AQ23" s="317"/>
      <c r="AR23" s="318"/>
      <c r="AS23" s="319"/>
      <c r="AT23" s="321"/>
      <c r="AU23" s="322"/>
      <c r="AW23" s="460"/>
      <c r="AX23" s="460"/>
      <c r="AY23" s="460"/>
      <c r="AZ23" s="460"/>
    </row>
    <row r="24" spans="1:52" ht="12.75">
      <c r="A24" s="571"/>
      <c r="B24" s="628"/>
      <c r="C24" s="591"/>
      <c r="D24" s="301"/>
      <c r="E24" s="317"/>
      <c r="F24" s="318"/>
      <c r="G24" s="319"/>
      <c r="H24" s="320"/>
      <c r="I24" s="319"/>
      <c r="J24" s="317"/>
      <c r="K24" s="318"/>
      <c r="L24" s="319"/>
      <c r="M24" s="321"/>
      <c r="N24" s="322"/>
      <c r="O24" s="303"/>
      <c r="P24" s="317"/>
      <c r="Q24" s="318"/>
      <c r="R24" s="319"/>
      <c r="S24" s="320"/>
      <c r="T24" s="319"/>
      <c r="U24" s="317"/>
      <c r="V24" s="318"/>
      <c r="W24" s="319"/>
      <c r="X24" s="321"/>
      <c r="Y24" s="322"/>
      <c r="Z24" s="301"/>
      <c r="AA24" s="317">
        <v>2</v>
      </c>
      <c r="AB24" s="318"/>
      <c r="AC24" s="319">
        <v>25</v>
      </c>
      <c r="AD24" s="320"/>
      <c r="AE24" s="319"/>
      <c r="AF24" s="317"/>
      <c r="AG24" s="318"/>
      <c r="AH24" s="319"/>
      <c r="AI24" s="321"/>
      <c r="AJ24" s="322"/>
      <c r="AK24" s="303"/>
      <c r="AL24" s="317"/>
      <c r="AM24" s="318"/>
      <c r="AN24" s="319"/>
      <c r="AO24" s="320"/>
      <c r="AP24" s="319"/>
      <c r="AQ24" s="317"/>
      <c r="AR24" s="318"/>
      <c r="AS24" s="319"/>
      <c r="AT24" s="321"/>
      <c r="AU24" s="322"/>
      <c r="AW24" s="460"/>
      <c r="AX24" s="460"/>
      <c r="AY24" s="460"/>
      <c r="AZ24" s="460"/>
    </row>
    <row r="25" spans="1:52" ht="12.75">
      <c r="A25" s="204">
        <v>4</v>
      </c>
      <c r="B25" s="205" t="s">
        <v>142</v>
      </c>
      <c r="C25" s="206" t="s">
        <v>152</v>
      </c>
      <c r="D25" s="207">
        <v>1</v>
      </c>
      <c r="E25" s="208"/>
      <c r="F25" s="209"/>
      <c r="G25" s="210"/>
      <c r="H25" s="211"/>
      <c r="I25" s="210">
        <v>1</v>
      </c>
      <c r="J25" s="208">
        <v>4</v>
      </c>
      <c r="K25" s="209"/>
      <c r="L25" s="210">
        <v>50</v>
      </c>
      <c r="M25" s="212">
        <v>35</v>
      </c>
      <c r="N25" s="213"/>
      <c r="O25" s="207">
        <v>1</v>
      </c>
      <c r="P25" s="208"/>
      <c r="Q25" s="209"/>
      <c r="R25" s="210"/>
      <c r="S25" s="211"/>
      <c r="T25" s="210"/>
      <c r="U25" s="208">
        <v>4</v>
      </c>
      <c r="V25" s="209"/>
      <c r="W25" s="210"/>
      <c r="X25" s="212">
        <v>35</v>
      </c>
      <c r="Y25" s="213"/>
      <c r="Z25" s="207"/>
      <c r="AA25" s="208"/>
      <c r="AB25" s="209"/>
      <c r="AC25" s="210"/>
      <c r="AD25" s="211"/>
      <c r="AE25" s="210"/>
      <c r="AF25" s="208"/>
      <c r="AG25" s="209"/>
      <c r="AH25" s="210"/>
      <c r="AI25" s="212"/>
      <c r="AJ25" s="213"/>
      <c r="AK25" s="207">
        <v>0</v>
      </c>
      <c r="AL25" s="208"/>
      <c r="AM25" s="209"/>
      <c r="AN25" s="210"/>
      <c r="AO25" s="211"/>
      <c r="AP25" s="210"/>
      <c r="AQ25" s="208"/>
      <c r="AR25" s="209"/>
      <c r="AS25" s="210"/>
      <c r="AT25" s="212"/>
      <c r="AU25" s="213"/>
      <c r="AW25" s="460" t="s">
        <v>142</v>
      </c>
      <c r="AX25" s="460">
        <v>1</v>
      </c>
      <c r="AY25" s="460">
        <v>0</v>
      </c>
      <c r="AZ25" s="460">
        <v>0</v>
      </c>
    </row>
    <row r="26" spans="1:52" ht="12.75">
      <c r="A26" s="20">
        <v>5</v>
      </c>
      <c r="B26" s="104" t="s">
        <v>123</v>
      </c>
      <c r="C26" s="16" t="s">
        <v>153</v>
      </c>
      <c r="D26" s="17">
        <v>0</v>
      </c>
      <c r="E26" s="12"/>
      <c r="F26" s="63"/>
      <c r="G26" s="58"/>
      <c r="H26" s="77"/>
      <c r="I26" s="58"/>
      <c r="J26" s="12"/>
      <c r="K26" s="63"/>
      <c r="L26" s="58"/>
      <c r="M26" s="22"/>
      <c r="N26" s="37"/>
      <c r="O26" s="13">
        <v>0</v>
      </c>
      <c r="P26" s="12"/>
      <c r="Q26" s="63"/>
      <c r="R26" s="58"/>
      <c r="S26" s="77"/>
      <c r="T26" s="58"/>
      <c r="U26" s="12"/>
      <c r="V26" s="63"/>
      <c r="W26" s="58"/>
      <c r="X26" s="22"/>
      <c r="Y26" s="37"/>
      <c r="Z26" s="34"/>
      <c r="AA26" s="12"/>
      <c r="AB26" s="63"/>
      <c r="AC26" s="58"/>
      <c r="AD26" s="77"/>
      <c r="AE26" s="58"/>
      <c r="AF26" s="12"/>
      <c r="AG26" s="63"/>
      <c r="AH26" s="58"/>
      <c r="AI26" s="22"/>
      <c r="AJ26" s="37"/>
      <c r="AK26" s="34">
        <v>1</v>
      </c>
      <c r="AL26" s="12">
        <v>3</v>
      </c>
      <c r="AM26" s="63"/>
      <c r="AN26" s="58">
        <v>6</v>
      </c>
      <c r="AO26" s="77"/>
      <c r="AP26" s="58">
        <v>1</v>
      </c>
      <c r="AQ26" s="12"/>
      <c r="AR26" s="63"/>
      <c r="AS26" s="58">
        <v>15</v>
      </c>
      <c r="AT26" s="22"/>
      <c r="AU26" s="37"/>
      <c r="AW26" s="460"/>
      <c r="AX26" s="460"/>
      <c r="AY26" s="460"/>
      <c r="AZ26" s="460"/>
    </row>
    <row r="27" spans="1:52" ht="12.75">
      <c r="A27" s="556">
        <v>6</v>
      </c>
      <c r="B27" s="621" t="s">
        <v>15</v>
      </c>
      <c r="C27" s="587" t="s">
        <v>154</v>
      </c>
      <c r="D27" s="225">
        <v>1</v>
      </c>
      <c r="E27" s="208"/>
      <c r="F27" s="209"/>
      <c r="G27" s="210"/>
      <c r="H27" s="211"/>
      <c r="I27" s="210">
        <v>1</v>
      </c>
      <c r="J27" s="208">
        <v>1</v>
      </c>
      <c r="K27" s="209"/>
      <c r="L27" s="210">
        <v>50</v>
      </c>
      <c r="M27" s="212">
        <v>50</v>
      </c>
      <c r="N27" s="213"/>
      <c r="O27" s="226">
        <v>1</v>
      </c>
      <c r="P27" s="208"/>
      <c r="Q27" s="209"/>
      <c r="R27" s="210"/>
      <c r="S27" s="211"/>
      <c r="T27" s="210">
        <v>2</v>
      </c>
      <c r="U27" s="208">
        <v>3</v>
      </c>
      <c r="V27" s="209"/>
      <c r="W27" s="210">
        <v>45</v>
      </c>
      <c r="X27" s="212">
        <v>40</v>
      </c>
      <c r="Y27" s="213"/>
      <c r="Z27" s="207"/>
      <c r="AA27" s="208"/>
      <c r="AB27" s="209"/>
      <c r="AC27" s="210"/>
      <c r="AD27" s="211"/>
      <c r="AE27" s="210"/>
      <c r="AF27" s="208"/>
      <c r="AG27" s="209"/>
      <c r="AH27" s="210"/>
      <c r="AI27" s="212"/>
      <c r="AJ27" s="213"/>
      <c r="AK27" s="207">
        <v>1</v>
      </c>
      <c r="AL27" s="208"/>
      <c r="AM27" s="209">
        <v>2</v>
      </c>
      <c r="AN27" s="210"/>
      <c r="AO27" s="211">
        <v>45</v>
      </c>
      <c r="AP27" s="210"/>
      <c r="AQ27" s="208"/>
      <c r="AR27" s="209">
        <v>2</v>
      </c>
      <c r="AS27" s="210"/>
      <c r="AT27" s="212"/>
      <c r="AU27" s="213">
        <v>45</v>
      </c>
      <c r="AW27" s="460"/>
      <c r="AX27" s="460"/>
      <c r="AY27" s="460"/>
      <c r="AZ27" s="460"/>
    </row>
    <row r="28" spans="1:52" ht="12.75">
      <c r="A28" s="557"/>
      <c r="B28" s="622"/>
      <c r="C28" s="588"/>
      <c r="D28" s="323"/>
      <c r="E28" s="324"/>
      <c r="F28" s="325"/>
      <c r="G28" s="326"/>
      <c r="H28" s="327"/>
      <c r="I28" s="326"/>
      <c r="J28" s="324"/>
      <c r="K28" s="325"/>
      <c r="L28" s="326"/>
      <c r="M28" s="328"/>
      <c r="N28" s="329"/>
      <c r="O28" s="330"/>
      <c r="P28" s="324"/>
      <c r="Q28" s="325"/>
      <c r="R28" s="326"/>
      <c r="S28" s="327"/>
      <c r="T28" s="326"/>
      <c r="U28" s="324"/>
      <c r="V28" s="325"/>
      <c r="W28" s="326"/>
      <c r="X28" s="328"/>
      <c r="Y28" s="329"/>
      <c r="Z28" s="331"/>
      <c r="AA28" s="324"/>
      <c r="AB28" s="325"/>
      <c r="AC28" s="326"/>
      <c r="AD28" s="327"/>
      <c r="AE28" s="326"/>
      <c r="AF28" s="324"/>
      <c r="AG28" s="325"/>
      <c r="AH28" s="326"/>
      <c r="AI28" s="328"/>
      <c r="AJ28" s="329"/>
      <c r="AK28" s="331"/>
      <c r="AL28" s="324"/>
      <c r="AM28" s="325"/>
      <c r="AN28" s="326"/>
      <c r="AO28" s="327"/>
      <c r="AP28" s="326"/>
      <c r="AQ28" s="324"/>
      <c r="AR28" s="325"/>
      <c r="AS28" s="326"/>
      <c r="AT28" s="328"/>
      <c r="AU28" s="329"/>
      <c r="AW28" s="460"/>
      <c r="AX28" s="460"/>
      <c r="AY28" s="460"/>
      <c r="AZ28" s="460"/>
    </row>
    <row r="29" spans="1:52" ht="12.75">
      <c r="A29" s="20">
        <v>7</v>
      </c>
      <c r="B29" s="104" t="s">
        <v>123</v>
      </c>
      <c r="C29" s="16" t="s">
        <v>155</v>
      </c>
      <c r="D29" s="17">
        <v>0</v>
      </c>
      <c r="E29" s="12"/>
      <c r="F29" s="63"/>
      <c r="G29" s="58"/>
      <c r="H29" s="77"/>
      <c r="I29" s="58"/>
      <c r="J29" s="12"/>
      <c r="K29" s="63"/>
      <c r="L29" s="58"/>
      <c r="M29" s="22"/>
      <c r="N29" s="37"/>
      <c r="O29" s="13">
        <v>0</v>
      </c>
      <c r="P29" s="12"/>
      <c r="Q29" s="63"/>
      <c r="R29" s="58"/>
      <c r="S29" s="77"/>
      <c r="T29" s="58"/>
      <c r="U29" s="12"/>
      <c r="V29" s="63"/>
      <c r="W29" s="58"/>
      <c r="X29" s="22"/>
      <c r="Y29" s="37"/>
      <c r="Z29" s="34"/>
      <c r="AA29" s="12"/>
      <c r="AB29" s="63"/>
      <c r="AC29" s="58"/>
      <c r="AD29" s="77"/>
      <c r="AE29" s="58"/>
      <c r="AF29" s="12"/>
      <c r="AG29" s="63"/>
      <c r="AH29" s="58"/>
      <c r="AI29" s="22"/>
      <c r="AJ29" s="37"/>
      <c r="AK29" s="34">
        <v>1</v>
      </c>
      <c r="AL29" s="12">
        <v>3</v>
      </c>
      <c r="AM29" s="63"/>
      <c r="AN29" s="58">
        <v>6</v>
      </c>
      <c r="AO29" s="77"/>
      <c r="AP29" s="58">
        <v>1</v>
      </c>
      <c r="AQ29" s="12"/>
      <c r="AR29" s="63"/>
      <c r="AS29" s="58">
        <v>15</v>
      </c>
      <c r="AT29" s="22"/>
      <c r="AU29" s="37"/>
      <c r="AW29" s="460"/>
      <c r="AX29" s="460"/>
      <c r="AY29" s="460"/>
      <c r="AZ29" s="460"/>
    </row>
    <row r="30" spans="1:52" ht="12.75">
      <c r="A30" s="556">
        <v>8</v>
      </c>
      <c r="B30" s="621" t="s">
        <v>15</v>
      </c>
      <c r="C30" s="585" t="s">
        <v>156</v>
      </c>
      <c r="D30" s="225">
        <v>1</v>
      </c>
      <c r="E30" s="208"/>
      <c r="F30" s="209"/>
      <c r="G30" s="210"/>
      <c r="H30" s="211"/>
      <c r="I30" s="210">
        <v>1</v>
      </c>
      <c r="J30" s="208">
        <v>1</v>
      </c>
      <c r="K30" s="209"/>
      <c r="L30" s="210">
        <v>50</v>
      </c>
      <c r="M30" s="212">
        <v>50</v>
      </c>
      <c r="N30" s="213"/>
      <c r="O30" s="226">
        <v>1</v>
      </c>
      <c r="P30" s="208"/>
      <c r="Q30" s="209"/>
      <c r="R30" s="210"/>
      <c r="S30" s="211"/>
      <c r="T30" s="210">
        <v>3</v>
      </c>
      <c r="U30" s="208">
        <v>1</v>
      </c>
      <c r="V30" s="209"/>
      <c r="W30" s="210">
        <v>40</v>
      </c>
      <c r="X30" s="212">
        <v>50</v>
      </c>
      <c r="Y30" s="213"/>
      <c r="Z30" s="207"/>
      <c r="AA30" s="208"/>
      <c r="AB30" s="209"/>
      <c r="AC30" s="210"/>
      <c r="AD30" s="211"/>
      <c r="AE30" s="210"/>
      <c r="AF30" s="208"/>
      <c r="AG30" s="209"/>
      <c r="AH30" s="210"/>
      <c r="AI30" s="212"/>
      <c r="AJ30" s="213"/>
      <c r="AK30" s="207">
        <v>1</v>
      </c>
      <c r="AL30" s="208"/>
      <c r="AM30" s="209">
        <v>4</v>
      </c>
      <c r="AN30" s="210"/>
      <c r="AO30" s="211">
        <v>35</v>
      </c>
      <c r="AP30" s="210">
        <v>2</v>
      </c>
      <c r="AQ30" s="208">
        <v>2</v>
      </c>
      <c r="AR30" s="209"/>
      <c r="AS30" s="210">
        <v>45</v>
      </c>
      <c r="AT30" s="212">
        <v>45</v>
      </c>
      <c r="AU30" s="213"/>
      <c r="AW30" s="460"/>
      <c r="AX30" s="460"/>
      <c r="AY30" s="460"/>
      <c r="AZ30" s="460"/>
    </row>
    <row r="31" spans="1:52" ht="12.75">
      <c r="A31" s="557"/>
      <c r="B31" s="622"/>
      <c r="C31" s="586"/>
      <c r="D31" s="323"/>
      <c r="E31" s="324"/>
      <c r="F31" s="325"/>
      <c r="G31" s="326"/>
      <c r="H31" s="327"/>
      <c r="I31" s="326"/>
      <c r="J31" s="324">
        <v>1</v>
      </c>
      <c r="K31" s="325"/>
      <c r="L31" s="326"/>
      <c r="M31" s="328">
        <v>50</v>
      </c>
      <c r="N31" s="329"/>
      <c r="O31" s="330"/>
      <c r="P31" s="324"/>
      <c r="Q31" s="325"/>
      <c r="R31" s="326"/>
      <c r="S31" s="327"/>
      <c r="T31" s="326"/>
      <c r="U31" s="324">
        <v>1</v>
      </c>
      <c r="V31" s="325"/>
      <c r="W31" s="326"/>
      <c r="X31" s="328">
        <v>50</v>
      </c>
      <c r="Y31" s="329"/>
      <c r="Z31" s="331"/>
      <c r="AA31" s="324"/>
      <c r="AB31" s="325"/>
      <c r="AC31" s="326"/>
      <c r="AD31" s="327"/>
      <c r="AE31" s="326"/>
      <c r="AF31" s="324"/>
      <c r="AG31" s="325"/>
      <c r="AH31" s="326"/>
      <c r="AI31" s="328"/>
      <c r="AJ31" s="329"/>
      <c r="AK31" s="331"/>
      <c r="AL31" s="324"/>
      <c r="AM31" s="325"/>
      <c r="AN31" s="326"/>
      <c r="AO31" s="327"/>
      <c r="AP31" s="326"/>
      <c r="AQ31" s="324"/>
      <c r="AR31" s="325"/>
      <c r="AS31" s="326"/>
      <c r="AT31" s="328"/>
      <c r="AU31" s="329"/>
      <c r="AW31" s="460"/>
      <c r="AX31" s="460"/>
      <c r="AY31" s="460"/>
      <c r="AZ31" s="460"/>
    </row>
    <row r="32" spans="1:52" ht="12.75">
      <c r="A32" s="20">
        <v>9</v>
      </c>
      <c r="B32" s="315" t="s">
        <v>123</v>
      </c>
      <c r="C32" s="16" t="s">
        <v>157</v>
      </c>
      <c r="D32" s="17">
        <v>0</v>
      </c>
      <c r="E32" s="12"/>
      <c r="F32" s="63"/>
      <c r="G32" s="58"/>
      <c r="H32" s="77"/>
      <c r="I32" s="58"/>
      <c r="J32" s="12"/>
      <c r="K32" s="63"/>
      <c r="L32" s="58"/>
      <c r="M32" s="22"/>
      <c r="N32" s="37"/>
      <c r="O32" s="13">
        <v>0</v>
      </c>
      <c r="P32" s="12"/>
      <c r="Q32" s="63"/>
      <c r="R32" s="58"/>
      <c r="S32" s="77"/>
      <c r="T32" s="58"/>
      <c r="U32" s="12"/>
      <c r="V32" s="63"/>
      <c r="W32" s="58"/>
      <c r="X32" s="22"/>
      <c r="Y32" s="37"/>
      <c r="Z32" s="34"/>
      <c r="AA32" s="12"/>
      <c r="AB32" s="63"/>
      <c r="AC32" s="58"/>
      <c r="AD32" s="77"/>
      <c r="AE32" s="58"/>
      <c r="AF32" s="12"/>
      <c r="AG32" s="63"/>
      <c r="AH32" s="58"/>
      <c r="AI32" s="22"/>
      <c r="AJ32" s="37"/>
      <c r="AK32" s="34">
        <v>0</v>
      </c>
      <c r="AL32" s="12"/>
      <c r="AM32" s="63"/>
      <c r="AN32" s="58"/>
      <c r="AO32" s="77"/>
      <c r="AP32" s="58"/>
      <c r="AQ32" s="12"/>
      <c r="AR32" s="63"/>
      <c r="AS32" s="58"/>
      <c r="AT32" s="22"/>
      <c r="AU32" s="37"/>
      <c r="AW32" s="460"/>
      <c r="AX32" s="460"/>
      <c r="AY32" s="460"/>
      <c r="AZ32" s="460"/>
    </row>
    <row r="33" spans="1:52" ht="12.75">
      <c r="A33" s="498">
        <v>10</v>
      </c>
      <c r="B33" s="629" t="s">
        <v>123</v>
      </c>
      <c r="C33" s="593" t="s">
        <v>158</v>
      </c>
      <c r="D33" s="13">
        <v>0</v>
      </c>
      <c r="E33" s="12"/>
      <c r="F33" s="63"/>
      <c r="G33" s="58"/>
      <c r="H33" s="77"/>
      <c r="I33" s="58"/>
      <c r="J33" s="12"/>
      <c r="K33" s="63"/>
      <c r="L33" s="58"/>
      <c r="M33" s="22"/>
      <c r="N33" s="37"/>
      <c r="O33" s="34">
        <v>0</v>
      </c>
      <c r="P33" s="12"/>
      <c r="Q33" s="63"/>
      <c r="R33" s="58"/>
      <c r="S33" s="77"/>
      <c r="T33" s="58"/>
      <c r="U33" s="12"/>
      <c r="V33" s="63"/>
      <c r="W33" s="58"/>
      <c r="X33" s="22"/>
      <c r="Y33" s="37"/>
      <c r="Z33" s="34"/>
      <c r="AA33" s="12"/>
      <c r="AB33" s="63"/>
      <c r="AC33" s="58"/>
      <c r="AD33" s="77"/>
      <c r="AE33" s="58"/>
      <c r="AF33" s="12"/>
      <c r="AG33" s="63"/>
      <c r="AH33" s="58"/>
      <c r="AI33" s="22"/>
      <c r="AJ33" s="37"/>
      <c r="AK33" s="34">
        <v>1</v>
      </c>
      <c r="AL33" s="12"/>
      <c r="AM33" s="63">
        <v>1</v>
      </c>
      <c r="AN33" s="58"/>
      <c r="AO33" s="77">
        <v>15</v>
      </c>
      <c r="AP33" s="58">
        <v>1</v>
      </c>
      <c r="AQ33" s="12"/>
      <c r="AR33" s="63"/>
      <c r="AS33" s="58">
        <v>15</v>
      </c>
      <c r="AT33" s="22"/>
      <c r="AU33" s="37"/>
      <c r="AW33" s="460"/>
      <c r="AX33" s="460"/>
      <c r="AY33" s="460"/>
      <c r="AZ33" s="460"/>
    </row>
    <row r="34" spans="1:52" ht="12.75">
      <c r="A34" s="580"/>
      <c r="B34" s="625"/>
      <c r="C34" s="594"/>
      <c r="D34" s="13">
        <v>1</v>
      </c>
      <c r="E34" s="12"/>
      <c r="F34" s="63"/>
      <c r="G34" s="58"/>
      <c r="H34" s="77"/>
      <c r="I34" s="58"/>
      <c r="J34" s="12"/>
      <c r="K34" s="63"/>
      <c r="L34" s="58"/>
      <c r="M34" s="22"/>
      <c r="N34" s="37"/>
      <c r="O34" s="34">
        <v>1</v>
      </c>
      <c r="P34" s="12"/>
      <c r="Q34" s="63"/>
      <c r="R34" s="58"/>
      <c r="S34" s="77"/>
      <c r="T34" s="58"/>
      <c r="U34" s="12"/>
      <c r="V34" s="63"/>
      <c r="W34" s="58"/>
      <c r="X34" s="22"/>
      <c r="Y34" s="37"/>
      <c r="Z34" s="34"/>
      <c r="AA34" s="12"/>
      <c r="AB34" s="63"/>
      <c r="AC34" s="58"/>
      <c r="AD34" s="77"/>
      <c r="AE34" s="58"/>
      <c r="AF34" s="12"/>
      <c r="AG34" s="63"/>
      <c r="AH34" s="58"/>
      <c r="AI34" s="22"/>
      <c r="AJ34" s="37"/>
      <c r="AK34" s="34"/>
      <c r="AL34" s="12"/>
      <c r="AM34" s="63"/>
      <c r="AN34" s="58"/>
      <c r="AO34" s="77"/>
      <c r="AP34" s="58">
        <v>2</v>
      </c>
      <c r="AQ34" s="12"/>
      <c r="AR34" s="63"/>
      <c r="AS34" s="58">
        <v>10</v>
      </c>
      <c r="AT34" s="22"/>
      <c r="AU34" s="37"/>
      <c r="AW34" s="460"/>
      <c r="AX34" s="460"/>
      <c r="AY34" s="460"/>
      <c r="AZ34" s="460"/>
    </row>
    <row r="35" spans="1:52" ht="12.75">
      <c r="A35" s="204">
        <v>11</v>
      </c>
      <c r="B35" s="263" t="s">
        <v>162</v>
      </c>
      <c r="C35" s="264" t="s">
        <v>174</v>
      </c>
      <c r="D35" s="226">
        <v>1</v>
      </c>
      <c r="E35" s="226"/>
      <c r="F35" s="265"/>
      <c r="G35" s="207"/>
      <c r="H35" s="266"/>
      <c r="I35" s="207">
        <v>3</v>
      </c>
      <c r="J35" s="226">
        <v>1</v>
      </c>
      <c r="K35" s="265"/>
      <c r="L35" s="207">
        <v>40</v>
      </c>
      <c r="M35" s="267">
        <v>50</v>
      </c>
      <c r="N35" s="268"/>
      <c r="O35" s="207">
        <v>1</v>
      </c>
      <c r="P35" s="226"/>
      <c r="Q35" s="265"/>
      <c r="R35" s="207"/>
      <c r="S35" s="266"/>
      <c r="T35" s="207">
        <v>3</v>
      </c>
      <c r="U35" s="226">
        <v>1</v>
      </c>
      <c r="V35" s="265"/>
      <c r="W35" s="207">
        <v>40</v>
      </c>
      <c r="X35" s="267">
        <v>50</v>
      </c>
      <c r="Y35" s="268"/>
      <c r="Z35" s="207"/>
      <c r="AA35" s="226">
        <v>5</v>
      </c>
      <c r="AB35" s="265"/>
      <c r="AC35" s="207">
        <v>30</v>
      </c>
      <c r="AD35" s="266"/>
      <c r="AE35" s="207"/>
      <c r="AF35" s="226"/>
      <c r="AG35" s="265"/>
      <c r="AH35" s="207"/>
      <c r="AI35" s="267"/>
      <c r="AJ35" s="268"/>
      <c r="AK35" s="207">
        <v>1</v>
      </c>
      <c r="AL35" s="226"/>
      <c r="AM35" s="265">
        <v>4</v>
      </c>
      <c r="AN35" s="207"/>
      <c r="AO35" s="266">
        <v>35</v>
      </c>
      <c r="AP35" s="207"/>
      <c r="AQ35" s="226">
        <v>2</v>
      </c>
      <c r="AR35" s="265"/>
      <c r="AS35" s="207"/>
      <c r="AT35" s="267">
        <v>45</v>
      </c>
      <c r="AU35" s="268"/>
      <c r="AW35" s="460" t="s">
        <v>162</v>
      </c>
      <c r="AX35" s="460">
        <v>2</v>
      </c>
      <c r="AY35" s="460">
        <v>1</v>
      </c>
      <c r="AZ35" s="460">
        <v>2</v>
      </c>
    </row>
    <row r="36" spans="1:52" ht="12.75">
      <c r="A36" s="20">
        <v>12</v>
      </c>
      <c r="B36" s="104" t="s">
        <v>123</v>
      </c>
      <c r="C36" s="16" t="s">
        <v>175</v>
      </c>
      <c r="D36" s="13"/>
      <c r="E36" s="12"/>
      <c r="F36" s="63"/>
      <c r="G36" s="58"/>
      <c r="H36" s="77"/>
      <c r="I36" s="58"/>
      <c r="J36" s="12"/>
      <c r="K36" s="63"/>
      <c r="L36" s="58"/>
      <c r="M36" s="22"/>
      <c r="N36" s="37"/>
      <c r="O36" s="34"/>
      <c r="P36" s="12"/>
      <c r="Q36" s="63"/>
      <c r="R36" s="58"/>
      <c r="S36" s="77"/>
      <c r="T36" s="58"/>
      <c r="U36" s="12"/>
      <c r="V36" s="63"/>
      <c r="W36" s="58"/>
      <c r="X36" s="22"/>
      <c r="Y36" s="37"/>
      <c r="Z36" s="34"/>
      <c r="AA36" s="12"/>
      <c r="AB36" s="63"/>
      <c r="AC36" s="58"/>
      <c r="AD36" s="77"/>
      <c r="AE36" s="58"/>
      <c r="AF36" s="12"/>
      <c r="AG36" s="63"/>
      <c r="AH36" s="58"/>
      <c r="AI36" s="22"/>
      <c r="AJ36" s="37"/>
      <c r="AK36" s="34">
        <v>0</v>
      </c>
      <c r="AL36" s="12"/>
      <c r="AM36" s="63"/>
      <c r="AN36" s="58"/>
      <c r="AO36" s="77"/>
      <c r="AP36" s="58"/>
      <c r="AQ36" s="12"/>
      <c r="AR36" s="63"/>
      <c r="AS36" s="58"/>
      <c r="AT36" s="22"/>
      <c r="AU36" s="37"/>
      <c r="AW36" s="460"/>
      <c r="AX36" s="460"/>
      <c r="AY36" s="460"/>
      <c r="AZ36" s="460"/>
    </row>
    <row r="37" spans="1:52" ht="12.75">
      <c r="A37" s="204">
        <v>13</v>
      </c>
      <c r="B37" s="263" t="s">
        <v>142</v>
      </c>
      <c r="C37" s="264" t="s">
        <v>176</v>
      </c>
      <c r="D37" s="269"/>
      <c r="E37" s="269"/>
      <c r="F37" s="270"/>
      <c r="G37" s="271"/>
      <c r="H37" s="272"/>
      <c r="I37" s="271"/>
      <c r="J37" s="269">
        <v>2</v>
      </c>
      <c r="K37" s="270"/>
      <c r="L37" s="271"/>
      <c r="M37" s="273">
        <v>45</v>
      </c>
      <c r="N37" s="274"/>
      <c r="O37" s="271"/>
      <c r="P37" s="269"/>
      <c r="Q37" s="270"/>
      <c r="R37" s="271"/>
      <c r="S37" s="272"/>
      <c r="T37" s="271"/>
      <c r="U37" s="269">
        <v>2</v>
      </c>
      <c r="V37" s="270"/>
      <c r="W37" s="271"/>
      <c r="X37" s="273">
        <v>45</v>
      </c>
      <c r="Y37" s="274"/>
      <c r="Z37" s="271"/>
      <c r="AA37" s="269"/>
      <c r="AB37" s="270"/>
      <c r="AC37" s="271"/>
      <c r="AD37" s="272"/>
      <c r="AE37" s="275"/>
      <c r="AF37" s="276"/>
      <c r="AG37" s="277"/>
      <c r="AH37" s="271"/>
      <c r="AI37" s="273"/>
      <c r="AJ37" s="274"/>
      <c r="AK37" s="271">
        <v>1</v>
      </c>
      <c r="AL37" s="269"/>
      <c r="AM37" s="270"/>
      <c r="AN37" s="271"/>
      <c r="AO37" s="272"/>
      <c r="AP37" s="271"/>
      <c r="AQ37" s="269">
        <v>2</v>
      </c>
      <c r="AR37" s="270"/>
      <c r="AS37" s="271"/>
      <c r="AT37" s="273">
        <v>45</v>
      </c>
      <c r="AU37" s="274"/>
      <c r="AW37" s="460" t="s">
        <v>142</v>
      </c>
      <c r="AX37" s="460">
        <v>0</v>
      </c>
      <c r="AY37" s="460">
        <v>2</v>
      </c>
      <c r="AZ37" s="460">
        <v>0</v>
      </c>
    </row>
    <row r="38" spans="1:47" ht="12.75">
      <c r="A38" s="280">
        <v>14</v>
      </c>
      <c r="B38" s="281" t="s">
        <v>16</v>
      </c>
      <c r="C38" s="171" t="s">
        <v>182</v>
      </c>
      <c r="D38" s="282">
        <v>0</v>
      </c>
      <c r="E38" s="282"/>
      <c r="F38" s="283"/>
      <c r="G38" s="172"/>
      <c r="H38" s="284"/>
      <c r="I38" s="172"/>
      <c r="J38" s="282"/>
      <c r="K38" s="283"/>
      <c r="L38" s="172"/>
      <c r="M38" s="285"/>
      <c r="N38" s="286"/>
      <c r="O38" s="172">
        <v>0</v>
      </c>
      <c r="P38" s="282"/>
      <c r="Q38" s="283"/>
      <c r="R38" s="172"/>
      <c r="S38" s="284"/>
      <c r="T38" s="172"/>
      <c r="U38" s="282"/>
      <c r="V38" s="283"/>
      <c r="W38" s="172"/>
      <c r="X38" s="285"/>
      <c r="Y38" s="286"/>
      <c r="Z38" s="172"/>
      <c r="AA38" s="282"/>
      <c r="AB38" s="283"/>
      <c r="AC38" s="172"/>
      <c r="AD38" s="284"/>
      <c r="AE38" s="201"/>
      <c r="AF38" s="287"/>
      <c r="AG38" s="288"/>
      <c r="AH38" s="172"/>
      <c r="AI38" s="285"/>
      <c r="AJ38" s="286"/>
      <c r="AK38" s="172">
        <v>0</v>
      </c>
      <c r="AL38" s="282"/>
      <c r="AM38" s="283"/>
      <c r="AN38" s="172"/>
      <c r="AO38" s="284"/>
      <c r="AP38" s="172"/>
      <c r="AQ38" s="282"/>
      <c r="AR38" s="283"/>
      <c r="AS38" s="172"/>
      <c r="AT38" s="285"/>
      <c r="AU38" s="286"/>
    </row>
    <row r="39" spans="1:52" ht="12.75">
      <c r="A39" s="289">
        <v>15</v>
      </c>
      <c r="B39" s="281" t="s">
        <v>181</v>
      </c>
      <c r="C39" s="171" t="s">
        <v>180</v>
      </c>
      <c r="D39" s="290">
        <v>0</v>
      </c>
      <c r="E39" s="291"/>
      <c r="F39" s="292"/>
      <c r="G39" s="293"/>
      <c r="H39" s="294"/>
      <c r="I39" s="293"/>
      <c r="J39" s="291"/>
      <c r="K39" s="292"/>
      <c r="L39" s="293"/>
      <c r="M39" s="295"/>
      <c r="N39" s="296"/>
      <c r="O39" s="297">
        <v>0</v>
      </c>
      <c r="P39" s="291"/>
      <c r="Q39" s="292"/>
      <c r="R39" s="293"/>
      <c r="S39" s="294"/>
      <c r="T39" s="293"/>
      <c r="U39" s="291"/>
      <c r="V39" s="292"/>
      <c r="W39" s="293"/>
      <c r="X39" s="295"/>
      <c r="Y39" s="296"/>
      <c r="Z39" s="297"/>
      <c r="AA39" s="291"/>
      <c r="AB39" s="292"/>
      <c r="AC39" s="293"/>
      <c r="AD39" s="294"/>
      <c r="AE39" s="293"/>
      <c r="AF39" s="291"/>
      <c r="AG39" s="292"/>
      <c r="AH39" s="293"/>
      <c r="AI39" s="295"/>
      <c r="AJ39" s="296"/>
      <c r="AK39" s="297">
        <v>1</v>
      </c>
      <c r="AL39" s="291"/>
      <c r="AM39" s="292"/>
      <c r="AN39" s="293"/>
      <c r="AO39" s="294"/>
      <c r="AP39" s="293">
        <v>2</v>
      </c>
      <c r="AQ39" s="291"/>
      <c r="AR39" s="292"/>
      <c r="AS39" s="293">
        <v>30</v>
      </c>
      <c r="AT39" s="295"/>
      <c r="AU39" s="296"/>
      <c r="AX39" s="660">
        <f>SUM(AX25:AX37)</f>
        <v>3</v>
      </c>
      <c r="AY39" s="660">
        <f>SUM(AY25:AY37)</f>
        <v>3</v>
      </c>
      <c r="AZ39" s="660">
        <f>SUM(AZ25:AZ37)</f>
        <v>2</v>
      </c>
    </row>
    <row r="40" spans="1:47" ht="12.75">
      <c r="A40" s="298">
        <v>16</v>
      </c>
      <c r="B40" s="299" t="s">
        <v>125</v>
      </c>
      <c r="C40" s="300" t="s">
        <v>184</v>
      </c>
      <c r="D40" s="301">
        <v>1</v>
      </c>
      <c r="E40" s="301"/>
      <c r="F40" s="302"/>
      <c r="G40" s="303"/>
      <c r="H40" s="304"/>
      <c r="I40" s="303">
        <v>1</v>
      </c>
      <c r="J40" s="301"/>
      <c r="K40" s="302"/>
      <c r="L40" s="303">
        <v>30</v>
      </c>
      <c r="M40" s="305"/>
      <c r="N40" s="306"/>
      <c r="O40" s="303">
        <v>0</v>
      </c>
      <c r="P40" s="301"/>
      <c r="Q40" s="302"/>
      <c r="R40" s="303"/>
      <c r="S40" s="304"/>
      <c r="T40" s="303"/>
      <c r="U40" s="301"/>
      <c r="V40" s="302"/>
      <c r="W40" s="303"/>
      <c r="X40" s="305"/>
      <c r="Y40" s="306"/>
      <c r="Z40" s="303"/>
      <c r="AA40" s="301"/>
      <c r="AB40" s="302"/>
      <c r="AC40" s="303"/>
      <c r="AD40" s="304"/>
      <c r="AE40" s="303"/>
      <c r="AF40" s="301"/>
      <c r="AG40" s="302"/>
      <c r="AH40" s="303"/>
      <c r="AI40" s="305"/>
      <c r="AJ40" s="306"/>
      <c r="AK40" s="303">
        <v>1</v>
      </c>
      <c r="AL40" s="301"/>
      <c r="AM40" s="302"/>
      <c r="AN40" s="303"/>
      <c r="AO40" s="304"/>
      <c r="AP40" s="303">
        <v>2</v>
      </c>
      <c r="AQ40" s="301"/>
      <c r="AR40" s="302"/>
      <c r="AS40" s="303">
        <v>25</v>
      </c>
      <c r="AT40" s="305"/>
      <c r="AU40" s="306"/>
    </row>
    <row r="41" spans="1:47" ht="12.75">
      <c r="A41" s="581">
        <v>17</v>
      </c>
      <c r="B41" s="630" t="s">
        <v>16</v>
      </c>
      <c r="C41" s="589" t="s">
        <v>185</v>
      </c>
      <c r="D41" s="307">
        <v>1</v>
      </c>
      <c r="E41" s="308"/>
      <c r="F41" s="309"/>
      <c r="G41" s="310"/>
      <c r="H41" s="311"/>
      <c r="I41" s="310"/>
      <c r="J41" s="308"/>
      <c r="K41" s="309">
        <v>1</v>
      </c>
      <c r="L41" s="310"/>
      <c r="M41" s="312"/>
      <c r="N41" s="313">
        <v>30</v>
      </c>
      <c r="O41" s="314">
        <v>1</v>
      </c>
      <c r="P41" s="308"/>
      <c r="Q41" s="309"/>
      <c r="R41" s="310"/>
      <c r="S41" s="311"/>
      <c r="T41" s="310"/>
      <c r="U41" s="308"/>
      <c r="V41" s="309">
        <v>1</v>
      </c>
      <c r="W41" s="310"/>
      <c r="X41" s="312"/>
      <c r="Y41" s="313">
        <v>30</v>
      </c>
      <c r="Z41" s="314"/>
      <c r="AA41" s="308"/>
      <c r="AB41" s="309"/>
      <c r="AC41" s="310"/>
      <c r="AD41" s="311"/>
      <c r="AE41" s="310"/>
      <c r="AF41" s="308"/>
      <c r="AG41" s="309"/>
      <c r="AH41" s="310"/>
      <c r="AI41" s="312"/>
      <c r="AJ41" s="313"/>
      <c r="AK41" s="314">
        <v>1</v>
      </c>
      <c r="AL41" s="308"/>
      <c r="AM41" s="309"/>
      <c r="AN41" s="310"/>
      <c r="AO41" s="311"/>
      <c r="AP41" s="310">
        <v>1</v>
      </c>
      <c r="AQ41" s="308"/>
      <c r="AR41" s="309">
        <v>3</v>
      </c>
      <c r="AS41" s="310">
        <v>30</v>
      </c>
      <c r="AT41" s="312"/>
      <c r="AU41" s="313">
        <v>20</v>
      </c>
    </row>
    <row r="42" spans="1:47" ht="13.5" thickBot="1">
      <c r="A42" s="582"/>
      <c r="B42" s="631"/>
      <c r="C42" s="592"/>
      <c r="D42" s="380"/>
      <c r="E42" s="381"/>
      <c r="F42" s="382"/>
      <c r="G42" s="383"/>
      <c r="H42" s="384"/>
      <c r="I42" s="383"/>
      <c r="J42" s="381"/>
      <c r="K42" s="382">
        <v>2</v>
      </c>
      <c r="L42" s="383"/>
      <c r="M42" s="385"/>
      <c r="N42" s="386">
        <v>25</v>
      </c>
      <c r="O42" s="387"/>
      <c r="P42" s="381"/>
      <c r="Q42" s="382"/>
      <c r="R42" s="383"/>
      <c r="S42" s="384"/>
      <c r="T42" s="383"/>
      <c r="U42" s="381"/>
      <c r="V42" s="382">
        <v>2</v>
      </c>
      <c r="W42" s="383"/>
      <c r="X42" s="385"/>
      <c r="Y42" s="386">
        <v>25</v>
      </c>
      <c r="Z42" s="387"/>
      <c r="AA42" s="381"/>
      <c r="AB42" s="382"/>
      <c r="AC42" s="383"/>
      <c r="AD42" s="384"/>
      <c r="AE42" s="383"/>
      <c r="AF42" s="381"/>
      <c r="AG42" s="382"/>
      <c r="AH42" s="383"/>
      <c r="AI42" s="385"/>
      <c r="AJ42" s="386"/>
      <c r="AK42" s="387"/>
      <c r="AL42" s="381"/>
      <c r="AM42" s="382"/>
      <c r="AN42" s="383"/>
      <c r="AO42" s="384"/>
      <c r="AP42" s="383"/>
      <c r="AQ42" s="381"/>
      <c r="AR42" s="382"/>
      <c r="AS42" s="383"/>
      <c r="AT42" s="385"/>
      <c r="AU42" s="388"/>
    </row>
    <row r="43" spans="1:47" ht="12.75">
      <c r="A43" s="603">
        <v>18</v>
      </c>
      <c r="B43" s="601" t="s">
        <v>183</v>
      </c>
      <c r="C43" s="599" t="s">
        <v>188</v>
      </c>
      <c r="D43" s="390">
        <v>0</v>
      </c>
      <c r="E43" s="390"/>
      <c r="F43" s="391"/>
      <c r="G43" s="392"/>
      <c r="H43" s="393"/>
      <c r="I43" s="392"/>
      <c r="J43" s="390"/>
      <c r="K43" s="391"/>
      <c r="L43" s="392"/>
      <c r="M43" s="394"/>
      <c r="N43" s="395"/>
      <c r="O43" s="392">
        <v>0</v>
      </c>
      <c r="P43" s="390"/>
      <c r="Q43" s="391"/>
      <c r="R43" s="392"/>
      <c r="S43" s="393"/>
      <c r="T43" s="392"/>
      <c r="U43" s="390"/>
      <c r="V43" s="391"/>
      <c r="W43" s="392"/>
      <c r="X43" s="394"/>
      <c r="Y43" s="395"/>
      <c r="Z43" s="392">
        <v>0</v>
      </c>
      <c r="AA43" s="390"/>
      <c r="AB43" s="391"/>
      <c r="AC43" s="392"/>
      <c r="AD43" s="393"/>
      <c r="AE43" s="392"/>
      <c r="AF43" s="390"/>
      <c r="AG43" s="391"/>
      <c r="AH43" s="392"/>
      <c r="AI43" s="394"/>
      <c r="AJ43" s="395"/>
      <c r="AK43" s="392">
        <v>1</v>
      </c>
      <c r="AL43" s="390">
        <v>1</v>
      </c>
      <c r="AM43" s="391">
        <v>2</v>
      </c>
      <c r="AN43" s="392">
        <v>15</v>
      </c>
      <c r="AO43" s="393">
        <v>10</v>
      </c>
      <c r="AP43" s="392">
        <v>1</v>
      </c>
      <c r="AQ43" s="390"/>
      <c r="AR43" s="391"/>
      <c r="AS43" s="392">
        <v>15</v>
      </c>
      <c r="AT43" s="394"/>
      <c r="AU43" s="396"/>
    </row>
    <row r="44" spans="1:47" ht="13.5" thickBot="1">
      <c r="A44" s="604"/>
      <c r="B44" s="608"/>
      <c r="C44" s="607"/>
      <c r="D44" s="359"/>
      <c r="E44" s="359"/>
      <c r="F44" s="360"/>
      <c r="G44" s="361"/>
      <c r="H44" s="362"/>
      <c r="I44" s="361"/>
      <c r="J44" s="359"/>
      <c r="K44" s="360"/>
      <c r="L44" s="361"/>
      <c r="M44" s="363"/>
      <c r="N44" s="364"/>
      <c r="O44" s="361"/>
      <c r="P44" s="359"/>
      <c r="Q44" s="360"/>
      <c r="R44" s="361"/>
      <c r="S44" s="362"/>
      <c r="T44" s="361"/>
      <c r="U44" s="359"/>
      <c r="V44" s="360"/>
      <c r="W44" s="361"/>
      <c r="X44" s="363"/>
      <c r="Y44" s="364"/>
      <c r="Z44" s="361"/>
      <c r="AA44" s="359"/>
      <c r="AB44" s="360"/>
      <c r="AC44" s="361"/>
      <c r="AD44" s="362"/>
      <c r="AE44" s="361"/>
      <c r="AF44" s="359"/>
      <c r="AG44" s="360"/>
      <c r="AH44" s="361"/>
      <c r="AI44" s="363"/>
      <c r="AJ44" s="364"/>
      <c r="AK44" s="361"/>
      <c r="AL44" s="359"/>
      <c r="AM44" s="360">
        <v>2</v>
      </c>
      <c r="AN44" s="361"/>
      <c r="AO44" s="362">
        <v>10</v>
      </c>
      <c r="AP44" s="361"/>
      <c r="AQ44" s="359"/>
      <c r="AR44" s="360"/>
      <c r="AS44" s="361"/>
      <c r="AT44" s="363"/>
      <c r="AU44" s="364"/>
    </row>
    <row r="45" spans="1:47" ht="12.75">
      <c r="A45" s="597">
        <v>19</v>
      </c>
      <c r="B45" s="601" t="s">
        <v>194</v>
      </c>
      <c r="C45" s="599" t="s">
        <v>195</v>
      </c>
      <c r="D45" s="365">
        <v>0</v>
      </c>
      <c r="E45" s="366"/>
      <c r="F45" s="367"/>
      <c r="G45" s="368"/>
      <c r="H45" s="369"/>
      <c r="I45" s="368"/>
      <c r="J45" s="366"/>
      <c r="K45" s="367"/>
      <c r="L45" s="368"/>
      <c r="M45" s="370"/>
      <c r="N45" s="371"/>
      <c r="O45" s="372">
        <v>0</v>
      </c>
      <c r="P45" s="366"/>
      <c r="Q45" s="367"/>
      <c r="R45" s="368"/>
      <c r="S45" s="369"/>
      <c r="T45" s="368"/>
      <c r="U45" s="366"/>
      <c r="V45" s="367"/>
      <c r="W45" s="368"/>
      <c r="X45" s="370"/>
      <c r="Y45" s="371"/>
      <c r="Z45" s="372">
        <v>0</v>
      </c>
      <c r="AA45" s="366"/>
      <c r="AB45" s="367"/>
      <c r="AC45" s="368"/>
      <c r="AD45" s="369"/>
      <c r="AE45" s="368"/>
      <c r="AF45" s="366"/>
      <c r="AG45" s="367"/>
      <c r="AH45" s="368"/>
      <c r="AI45" s="370"/>
      <c r="AJ45" s="371"/>
      <c r="AK45" s="372">
        <v>1</v>
      </c>
      <c r="AL45" s="366"/>
      <c r="AM45" s="367"/>
      <c r="AN45" s="368"/>
      <c r="AO45" s="369"/>
      <c r="AP45" s="368">
        <v>1</v>
      </c>
      <c r="AQ45" s="366"/>
      <c r="AR45" s="367"/>
      <c r="AS45" s="368">
        <v>15</v>
      </c>
      <c r="AT45" s="370"/>
      <c r="AU45" s="371"/>
    </row>
    <row r="46" spans="1:47" ht="13.5" thickBot="1">
      <c r="A46" s="598"/>
      <c r="B46" s="602"/>
      <c r="C46" s="600"/>
      <c r="D46" s="359"/>
      <c r="E46" s="359"/>
      <c r="F46" s="360"/>
      <c r="G46" s="361"/>
      <c r="H46" s="362"/>
      <c r="I46" s="361"/>
      <c r="J46" s="359"/>
      <c r="K46" s="360"/>
      <c r="L46" s="361"/>
      <c r="M46" s="363"/>
      <c r="N46" s="364"/>
      <c r="O46" s="361"/>
      <c r="P46" s="359"/>
      <c r="Q46" s="360"/>
      <c r="R46" s="361"/>
      <c r="S46" s="362"/>
      <c r="T46" s="361"/>
      <c r="U46" s="359"/>
      <c r="V46" s="360"/>
      <c r="W46" s="361"/>
      <c r="X46" s="363"/>
      <c r="Y46" s="364"/>
      <c r="Z46" s="361"/>
      <c r="AA46" s="359"/>
      <c r="AB46" s="360"/>
      <c r="AC46" s="361"/>
      <c r="AD46" s="362"/>
      <c r="AE46" s="361"/>
      <c r="AF46" s="359"/>
      <c r="AG46" s="360"/>
      <c r="AH46" s="361"/>
      <c r="AI46" s="363"/>
      <c r="AJ46" s="364"/>
      <c r="AK46" s="361"/>
      <c r="AL46" s="359"/>
      <c r="AM46" s="360"/>
      <c r="AN46" s="361"/>
      <c r="AO46" s="362"/>
      <c r="AP46" s="361">
        <v>1</v>
      </c>
      <c r="AQ46" s="359"/>
      <c r="AR46" s="360"/>
      <c r="AS46" s="361">
        <v>15</v>
      </c>
      <c r="AT46" s="363"/>
      <c r="AU46" s="364"/>
    </row>
    <row r="47" spans="1:47" ht="13.5" thickBot="1">
      <c r="A47" s="421">
        <v>20</v>
      </c>
      <c r="B47" s="422" t="s">
        <v>15</v>
      </c>
      <c r="C47" s="423" t="s">
        <v>196</v>
      </c>
      <c r="D47" s="424">
        <v>1</v>
      </c>
      <c r="E47" s="425"/>
      <c r="F47" s="426"/>
      <c r="G47" s="427"/>
      <c r="H47" s="428"/>
      <c r="I47" s="427">
        <v>3</v>
      </c>
      <c r="J47" s="425"/>
      <c r="K47" s="426"/>
      <c r="L47" s="427">
        <v>20</v>
      </c>
      <c r="M47" s="429"/>
      <c r="N47" s="430"/>
      <c r="O47" s="431">
        <v>0</v>
      </c>
      <c r="P47" s="425"/>
      <c r="Q47" s="426"/>
      <c r="R47" s="427"/>
      <c r="S47" s="428"/>
      <c r="T47" s="427"/>
      <c r="U47" s="425"/>
      <c r="V47" s="426"/>
      <c r="W47" s="427"/>
      <c r="X47" s="429"/>
      <c r="Y47" s="430"/>
      <c r="Z47" s="431">
        <v>0</v>
      </c>
      <c r="AA47" s="425"/>
      <c r="AB47" s="426"/>
      <c r="AC47" s="427"/>
      <c r="AD47" s="428"/>
      <c r="AE47" s="427"/>
      <c r="AF47" s="425"/>
      <c r="AG47" s="426"/>
      <c r="AH47" s="427"/>
      <c r="AI47" s="429"/>
      <c r="AJ47" s="430"/>
      <c r="AK47" s="431">
        <v>1</v>
      </c>
      <c r="AL47" s="425"/>
      <c r="AM47" s="426"/>
      <c r="AN47" s="427"/>
      <c r="AO47" s="428"/>
      <c r="AP47" s="427">
        <v>2</v>
      </c>
      <c r="AQ47" s="425"/>
      <c r="AR47" s="426"/>
      <c r="AS47" s="427">
        <v>20</v>
      </c>
      <c r="AT47" s="429"/>
      <c r="AU47" s="430"/>
    </row>
    <row r="48" spans="1:47" ht="12.75">
      <c r="A48" s="30"/>
      <c r="B48" s="28"/>
      <c r="C48" s="29"/>
      <c r="D48" s="13"/>
      <c r="E48" s="13"/>
      <c r="F48" s="65"/>
      <c r="G48" s="34"/>
      <c r="H48" s="79"/>
      <c r="I48" s="34"/>
      <c r="J48" s="13"/>
      <c r="K48" s="65"/>
      <c r="L48" s="34"/>
      <c r="M48" s="14"/>
      <c r="N48" s="39"/>
      <c r="O48" s="34"/>
      <c r="P48" s="13"/>
      <c r="Q48" s="65"/>
      <c r="R48" s="34"/>
      <c r="S48" s="79"/>
      <c r="T48" s="34"/>
      <c r="U48" s="13"/>
      <c r="V48" s="65"/>
      <c r="W48" s="34"/>
      <c r="X48" s="14"/>
      <c r="Y48" s="39"/>
      <c r="Z48" s="34"/>
      <c r="AA48" s="13"/>
      <c r="AB48" s="65"/>
      <c r="AC48" s="34"/>
      <c r="AD48" s="79"/>
      <c r="AE48" s="34"/>
      <c r="AF48" s="13"/>
      <c r="AG48" s="65"/>
      <c r="AH48" s="34"/>
      <c r="AI48" s="14"/>
      <c r="AJ48" s="39"/>
      <c r="AK48" s="34"/>
      <c r="AL48" s="13"/>
      <c r="AM48" s="65"/>
      <c r="AN48" s="34"/>
      <c r="AO48" s="79"/>
      <c r="AP48" s="34"/>
      <c r="AQ48" s="13"/>
      <c r="AR48" s="65"/>
      <c r="AS48" s="34"/>
      <c r="AT48" s="14"/>
      <c r="AU48" s="39"/>
    </row>
    <row r="49" spans="1:47" ht="12.75">
      <c r="A49" s="23"/>
      <c r="B49" s="28"/>
      <c r="C49" s="29"/>
      <c r="D49" s="24"/>
      <c r="E49" s="25"/>
      <c r="F49" s="64"/>
      <c r="G49" s="59"/>
      <c r="H49" s="78"/>
      <c r="I49" s="59"/>
      <c r="J49" s="25"/>
      <c r="K49" s="64"/>
      <c r="L49" s="59"/>
      <c r="M49" s="26"/>
      <c r="N49" s="38"/>
      <c r="O49" s="35"/>
      <c r="P49" s="25"/>
      <c r="Q49" s="64"/>
      <c r="R49" s="59"/>
      <c r="S49" s="78"/>
      <c r="T49" s="59"/>
      <c r="U49" s="25"/>
      <c r="V49" s="64"/>
      <c r="W49" s="59"/>
      <c r="X49" s="26"/>
      <c r="Y49" s="38"/>
      <c r="Z49" s="35"/>
      <c r="AA49" s="25"/>
      <c r="AB49" s="64"/>
      <c r="AC49" s="59"/>
      <c r="AD49" s="78"/>
      <c r="AE49" s="59"/>
      <c r="AF49" s="25"/>
      <c r="AG49" s="64"/>
      <c r="AH49" s="59"/>
      <c r="AI49" s="26"/>
      <c r="AJ49" s="38"/>
      <c r="AK49" s="35"/>
      <c r="AL49" s="25"/>
      <c r="AM49" s="64"/>
      <c r="AN49" s="59"/>
      <c r="AO49" s="78"/>
      <c r="AP49" s="59"/>
      <c r="AQ49" s="25"/>
      <c r="AR49" s="64"/>
      <c r="AS49" s="59"/>
      <c r="AT49" s="26"/>
      <c r="AU49" s="38"/>
    </row>
    <row r="50" spans="1:47" ht="12.75">
      <c r="A50" s="30"/>
      <c r="B50" s="28"/>
      <c r="C50" s="29"/>
      <c r="D50" s="13"/>
      <c r="E50" s="13"/>
      <c r="F50" s="65"/>
      <c r="G50" s="34"/>
      <c r="H50" s="79"/>
      <c r="I50" s="34"/>
      <c r="J50" s="13"/>
      <c r="K50" s="65"/>
      <c r="L50" s="34"/>
      <c r="M50" s="14"/>
      <c r="N50" s="39"/>
      <c r="O50" s="34"/>
      <c r="P50" s="13"/>
      <c r="Q50" s="65"/>
      <c r="R50" s="34"/>
      <c r="S50" s="79"/>
      <c r="T50" s="34"/>
      <c r="U50" s="13"/>
      <c r="V50" s="65"/>
      <c r="W50" s="34"/>
      <c r="X50" s="14"/>
      <c r="Y50" s="39"/>
      <c r="Z50" s="34"/>
      <c r="AA50" s="13"/>
      <c r="AB50" s="65"/>
      <c r="AC50" s="34"/>
      <c r="AD50" s="79"/>
      <c r="AE50" s="34"/>
      <c r="AF50" s="13"/>
      <c r="AG50" s="65"/>
      <c r="AH50" s="34"/>
      <c r="AI50" s="14"/>
      <c r="AJ50" s="39"/>
      <c r="AK50" s="34"/>
      <c r="AL50" s="13"/>
      <c r="AM50" s="65"/>
      <c r="AN50" s="34"/>
      <c r="AO50" s="79"/>
      <c r="AP50" s="34"/>
      <c r="AQ50" s="13"/>
      <c r="AR50" s="65"/>
      <c r="AS50" s="34"/>
      <c r="AT50" s="14"/>
      <c r="AU50" s="39"/>
    </row>
    <row r="51" spans="1:47" ht="12.75">
      <c r="A51" s="23"/>
      <c r="B51" s="28"/>
      <c r="C51" s="29"/>
      <c r="D51" s="24"/>
      <c r="E51" s="25"/>
      <c r="F51" s="64"/>
      <c r="G51" s="59"/>
      <c r="H51" s="78"/>
      <c r="I51" s="59"/>
      <c r="J51" s="25"/>
      <c r="K51" s="64"/>
      <c r="L51" s="59"/>
      <c r="M51" s="26"/>
      <c r="N51" s="38"/>
      <c r="O51" s="35"/>
      <c r="P51" s="25"/>
      <c r="Q51" s="64"/>
      <c r="R51" s="59"/>
      <c r="S51" s="78"/>
      <c r="T51" s="59"/>
      <c r="U51" s="25"/>
      <c r="V51" s="64"/>
      <c r="W51" s="59"/>
      <c r="X51" s="26"/>
      <c r="Y51" s="38"/>
      <c r="Z51" s="35"/>
      <c r="AA51" s="25"/>
      <c r="AB51" s="64"/>
      <c r="AC51" s="59"/>
      <c r="AD51" s="78"/>
      <c r="AE51" s="59"/>
      <c r="AF51" s="25"/>
      <c r="AG51" s="64"/>
      <c r="AH51" s="59"/>
      <c r="AI51" s="26"/>
      <c r="AJ51" s="38"/>
      <c r="AK51" s="35"/>
      <c r="AL51" s="25"/>
      <c r="AM51" s="64"/>
      <c r="AN51" s="59"/>
      <c r="AO51" s="78"/>
      <c r="AP51" s="59"/>
      <c r="AQ51" s="25"/>
      <c r="AR51" s="64"/>
      <c r="AS51" s="59"/>
      <c r="AT51" s="26"/>
      <c r="AU51" s="38"/>
    </row>
    <row r="52" spans="1:47" ht="12.75">
      <c r="A52" s="23"/>
      <c r="B52" s="28"/>
      <c r="C52" s="29"/>
      <c r="D52" s="24"/>
      <c r="E52" s="25"/>
      <c r="F52" s="64"/>
      <c r="G52" s="59"/>
      <c r="H52" s="78"/>
      <c r="I52" s="59"/>
      <c r="J52" s="25"/>
      <c r="K52" s="64"/>
      <c r="L52" s="59"/>
      <c r="M52" s="26"/>
      <c r="N52" s="38"/>
      <c r="O52" s="35"/>
      <c r="P52" s="25"/>
      <c r="Q52" s="64"/>
      <c r="R52" s="59"/>
      <c r="S52" s="78"/>
      <c r="T52" s="59"/>
      <c r="U52" s="25"/>
      <c r="V52" s="64"/>
      <c r="W52" s="59"/>
      <c r="X52" s="26"/>
      <c r="Y52" s="38"/>
      <c r="Z52" s="35"/>
      <c r="AA52" s="25"/>
      <c r="AB52" s="64"/>
      <c r="AC52" s="59"/>
      <c r="AD52" s="78"/>
      <c r="AE52" s="59"/>
      <c r="AF52" s="25"/>
      <c r="AG52" s="64"/>
      <c r="AH52" s="59"/>
      <c r="AI52" s="26"/>
      <c r="AJ52" s="38"/>
      <c r="AK52" s="35"/>
      <c r="AL52" s="25"/>
      <c r="AM52" s="64"/>
      <c r="AN52" s="59"/>
      <c r="AO52" s="78"/>
      <c r="AP52" s="59"/>
      <c r="AQ52" s="25"/>
      <c r="AR52" s="64"/>
      <c r="AS52" s="59"/>
      <c r="AT52" s="26"/>
      <c r="AU52" s="38"/>
    </row>
    <row r="53" spans="1:47" ht="13.5" thickBot="1">
      <c r="A53" s="563" t="s">
        <v>23</v>
      </c>
      <c r="B53" s="564"/>
      <c r="C53" s="565"/>
      <c r="D53" s="53">
        <f>SUM(D17:D52)</f>
        <v>9</v>
      </c>
      <c r="E53" s="49"/>
      <c r="F53" s="42"/>
      <c r="G53" s="42"/>
      <c r="H53" s="42"/>
      <c r="I53" s="42"/>
      <c r="J53" s="42"/>
      <c r="K53" s="42"/>
      <c r="L53" s="42"/>
      <c r="M53" s="42"/>
      <c r="N53" s="43"/>
      <c r="O53" s="54">
        <f>SUM(O17:O52)</f>
        <v>8</v>
      </c>
      <c r="P53" s="50"/>
      <c r="Q53" s="45"/>
      <c r="R53" s="45"/>
      <c r="S53" s="45"/>
      <c r="T53" s="45"/>
      <c r="U53" s="44"/>
      <c r="V53" s="45"/>
      <c r="W53" s="45"/>
      <c r="X53" s="45"/>
      <c r="Y53" s="46"/>
      <c r="Z53" s="45">
        <f>SUM(Z17:Z52)</f>
        <v>0</v>
      </c>
      <c r="AA53" s="51"/>
      <c r="AB53" s="45"/>
      <c r="AC53" s="45"/>
      <c r="AD53" s="45"/>
      <c r="AE53" s="45"/>
      <c r="AF53" s="45"/>
      <c r="AG53" s="47"/>
      <c r="AH53" s="47"/>
      <c r="AI53" s="47"/>
      <c r="AJ53" s="48"/>
      <c r="AK53" s="56">
        <f>SUM(AK17:AK52)</f>
        <v>14</v>
      </c>
      <c r="AL53" s="52"/>
      <c r="AM53" s="47"/>
      <c r="AN53" s="47"/>
      <c r="AO53" s="47"/>
      <c r="AP53" s="47"/>
      <c r="AQ53" s="47"/>
      <c r="AR53" s="47"/>
      <c r="AS53" s="47"/>
      <c r="AT53" s="47"/>
      <c r="AU53" s="48"/>
    </row>
    <row r="57" ht="12.75">
      <c r="C57" s="126"/>
    </row>
  </sheetData>
  <sheetProtection/>
  <mergeCells count="175">
    <mergeCell ref="A45:A46"/>
    <mergeCell ref="B45:B46"/>
    <mergeCell ref="C45:C46"/>
    <mergeCell ref="A43:A44"/>
    <mergeCell ref="B43:B44"/>
    <mergeCell ref="C43:C44"/>
    <mergeCell ref="AB2:AI2"/>
    <mergeCell ref="A33:A34"/>
    <mergeCell ref="B33:B34"/>
    <mergeCell ref="C33:C34"/>
    <mergeCell ref="A41:A42"/>
    <mergeCell ref="B41:B42"/>
    <mergeCell ref="C41:C42"/>
    <mergeCell ref="A27:A28"/>
    <mergeCell ref="B27:B28"/>
    <mergeCell ref="C27:C28"/>
    <mergeCell ref="C30:C31"/>
    <mergeCell ref="A17:A19"/>
    <mergeCell ref="B17:B19"/>
    <mergeCell ref="C17:C19"/>
    <mergeCell ref="A21:A24"/>
    <mergeCell ref="B21:B24"/>
    <mergeCell ref="C21:C24"/>
    <mergeCell ref="B1:C1"/>
    <mergeCell ref="D1:Y1"/>
    <mergeCell ref="B2:C2"/>
    <mergeCell ref="D2:Y2"/>
    <mergeCell ref="B3:C3"/>
    <mergeCell ref="D3:Y3"/>
    <mergeCell ref="A4:C4"/>
    <mergeCell ref="D4:N4"/>
    <mergeCell ref="O4:Y4"/>
    <mergeCell ref="Z4:AJ4"/>
    <mergeCell ref="AK4:AU4"/>
    <mergeCell ref="A5:C5"/>
    <mergeCell ref="D5:N5"/>
    <mergeCell ref="O5:Y5"/>
    <mergeCell ref="Z5:AJ5"/>
    <mergeCell ref="AK5:AU5"/>
    <mergeCell ref="A6:C6"/>
    <mergeCell ref="E6:F6"/>
    <mergeCell ref="G6:H6"/>
    <mergeCell ref="I6:J6"/>
    <mergeCell ref="D6:D16"/>
    <mergeCell ref="A9:C9"/>
    <mergeCell ref="E9:F9"/>
    <mergeCell ref="G9:H9"/>
    <mergeCell ref="I9:J9"/>
    <mergeCell ref="A14:A16"/>
    <mergeCell ref="K6:L6"/>
    <mergeCell ref="M6:N6"/>
    <mergeCell ref="P6:Q6"/>
    <mergeCell ref="R6:S6"/>
    <mergeCell ref="O6:O16"/>
    <mergeCell ref="K9:L9"/>
    <mergeCell ref="M9:N9"/>
    <mergeCell ref="P9:Q9"/>
    <mergeCell ref="R9:S9"/>
    <mergeCell ref="P11:Y11"/>
    <mergeCell ref="T6:U6"/>
    <mergeCell ref="V6:W6"/>
    <mergeCell ref="X6:Y6"/>
    <mergeCell ref="AA6:AB6"/>
    <mergeCell ref="Z6:Z16"/>
    <mergeCell ref="V7:W7"/>
    <mergeCell ref="X7:Y7"/>
    <mergeCell ref="AA7:AB7"/>
    <mergeCell ref="T9:U9"/>
    <mergeCell ref="V9:W9"/>
    <mergeCell ref="AC6:AD6"/>
    <mergeCell ref="AE6:AF6"/>
    <mergeCell ref="AG6:AH6"/>
    <mergeCell ref="AI6:AJ6"/>
    <mergeCell ref="AL6:AM6"/>
    <mergeCell ref="AN6:AO6"/>
    <mergeCell ref="AP6:AQ6"/>
    <mergeCell ref="AR6:AS6"/>
    <mergeCell ref="AT6:AU6"/>
    <mergeCell ref="A7:C7"/>
    <mergeCell ref="E7:F7"/>
    <mergeCell ref="G7:H7"/>
    <mergeCell ref="I7:J7"/>
    <mergeCell ref="K7:L7"/>
    <mergeCell ref="M7:N7"/>
    <mergeCell ref="P7:Q7"/>
    <mergeCell ref="R7:S7"/>
    <mergeCell ref="T7:U7"/>
    <mergeCell ref="AL13:AU13"/>
    <mergeCell ref="AL14:AO14"/>
    <mergeCell ref="AC7:AD7"/>
    <mergeCell ref="AE7:AF7"/>
    <mergeCell ref="AG7:AH7"/>
    <mergeCell ref="AI7:AJ7"/>
    <mergeCell ref="AP9:AQ9"/>
    <mergeCell ref="AL10:AM10"/>
    <mergeCell ref="AN10:AO10"/>
    <mergeCell ref="AP10:AQ10"/>
    <mergeCell ref="AR7:AS7"/>
    <mergeCell ref="AT7:AU7"/>
    <mergeCell ref="E8:N8"/>
    <mergeCell ref="P8:Y8"/>
    <mergeCell ref="AA8:AJ8"/>
    <mergeCell ref="AL8:AU8"/>
    <mergeCell ref="AL7:AM7"/>
    <mergeCell ref="AK6:AK16"/>
    <mergeCell ref="AN7:AO7"/>
    <mergeCell ref="AP7:AQ7"/>
    <mergeCell ref="X9:Y9"/>
    <mergeCell ref="AA9:AB9"/>
    <mergeCell ref="AC9:AD9"/>
    <mergeCell ref="AE9:AF9"/>
    <mergeCell ref="AG9:AH9"/>
    <mergeCell ref="AI9:AJ9"/>
    <mergeCell ref="AL9:AM9"/>
    <mergeCell ref="AN9:AO9"/>
    <mergeCell ref="AR9:AS9"/>
    <mergeCell ref="AT9:AU9"/>
    <mergeCell ref="A10:C10"/>
    <mergeCell ref="E10:F10"/>
    <mergeCell ref="G10:H10"/>
    <mergeCell ref="I10:J10"/>
    <mergeCell ref="K10:L10"/>
    <mergeCell ref="M10:N10"/>
    <mergeCell ref="P10:Q10"/>
    <mergeCell ref="R10:S10"/>
    <mergeCell ref="T10:U10"/>
    <mergeCell ref="V10:W10"/>
    <mergeCell ref="X10:Y10"/>
    <mergeCell ref="AA10:AB10"/>
    <mergeCell ref="AC10:AD10"/>
    <mergeCell ref="AE10:AF10"/>
    <mergeCell ref="AG10:AH10"/>
    <mergeCell ref="AI10:AJ10"/>
    <mergeCell ref="AR10:AS10"/>
    <mergeCell ref="AT10:AU10"/>
    <mergeCell ref="AL11:AU11"/>
    <mergeCell ref="A12:C12"/>
    <mergeCell ref="E12:N12"/>
    <mergeCell ref="P12:Y12"/>
    <mergeCell ref="AA12:AJ12"/>
    <mergeCell ref="AL12:AU12"/>
    <mergeCell ref="AA11:AJ11"/>
    <mergeCell ref="E13:N13"/>
    <mergeCell ref="P13:Y13"/>
    <mergeCell ref="AA13:AJ13"/>
    <mergeCell ref="P14:S14"/>
    <mergeCell ref="T14:Y14"/>
    <mergeCell ref="AA14:AD14"/>
    <mergeCell ref="AE14:AJ14"/>
    <mergeCell ref="A11:C11"/>
    <mergeCell ref="E11:N11"/>
    <mergeCell ref="E14:H14"/>
    <mergeCell ref="I14:N14"/>
    <mergeCell ref="B14:B16"/>
    <mergeCell ref="C14:C16"/>
    <mergeCell ref="AP14:AU14"/>
    <mergeCell ref="E15:F15"/>
    <mergeCell ref="G15:H15"/>
    <mergeCell ref="I15:K15"/>
    <mergeCell ref="L15:N15"/>
    <mergeCell ref="P15:Q15"/>
    <mergeCell ref="R15:S15"/>
    <mergeCell ref="T15:V15"/>
    <mergeCell ref="AS15:AU15"/>
    <mergeCell ref="AP15:AR15"/>
    <mergeCell ref="A53:C53"/>
    <mergeCell ref="AH15:AJ15"/>
    <mergeCell ref="AL15:AM15"/>
    <mergeCell ref="AN15:AO15"/>
    <mergeCell ref="W15:Y15"/>
    <mergeCell ref="AA15:AB15"/>
    <mergeCell ref="AC15:AD15"/>
    <mergeCell ref="AE15:AG15"/>
    <mergeCell ref="A30:A31"/>
    <mergeCell ref="B30:B3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AZ61"/>
  <sheetViews>
    <sheetView zoomScalePageLayoutView="0" workbookViewId="0" topLeftCell="A1">
      <selection activeCell="AZ29" sqref="AZ29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27.57421875" style="0" customWidth="1"/>
    <col min="4" max="4" width="2.28125" style="0" customWidth="1"/>
    <col min="5" max="5" width="3.7109375" style="0" customWidth="1"/>
    <col min="6" max="6" width="4.28125" style="0" customWidth="1"/>
    <col min="7" max="7" width="3.7109375" style="0" customWidth="1"/>
    <col min="8" max="8" width="4.2812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3.7109375" style="0" customWidth="1"/>
    <col min="13" max="13" width="4.28125" style="0" customWidth="1"/>
    <col min="14" max="14" width="3.8515625" style="0" customWidth="1"/>
    <col min="15" max="15" width="2.28125" style="0" customWidth="1"/>
    <col min="16" max="16" width="3.7109375" style="0" customWidth="1"/>
    <col min="17" max="17" width="4.28125" style="0" customWidth="1"/>
    <col min="18" max="18" width="3.7109375" style="0" customWidth="1"/>
    <col min="19" max="19" width="4.28125" style="0" customWidth="1"/>
    <col min="20" max="20" width="3.7109375" style="0" customWidth="1"/>
    <col min="21" max="21" width="4.281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3.8515625" style="0" customWidth="1"/>
    <col min="26" max="26" width="2.28125" style="0" customWidth="1"/>
    <col min="27" max="27" width="3.7109375" style="0" customWidth="1"/>
    <col min="28" max="28" width="4.28125" style="0" customWidth="1"/>
    <col min="29" max="29" width="3.7109375" style="0" customWidth="1"/>
    <col min="30" max="30" width="4.28125" style="0" customWidth="1"/>
    <col min="31" max="31" width="3.7109375" style="0" customWidth="1"/>
    <col min="32" max="32" width="4.28125" style="0" customWidth="1"/>
    <col min="33" max="33" width="3.8515625" style="0" customWidth="1"/>
    <col min="34" max="34" width="3.7109375" style="0" customWidth="1"/>
    <col min="35" max="35" width="4.28125" style="0" customWidth="1"/>
    <col min="36" max="36" width="3.8515625" style="0" customWidth="1"/>
    <col min="37" max="37" width="2.28125" style="0" customWidth="1"/>
    <col min="38" max="38" width="3.7109375" style="0" customWidth="1"/>
    <col min="39" max="39" width="4.28125" style="0" customWidth="1"/>
    <col min="40" max="40" width="3.7109375" style="0" customWidth="1"/>
    <col min="41" max="41" width="4.28125" style="0" customWidth="1"/>
    <col min="42" max="42" width="3.7109375" style="0" customWidth="1"/>
    <col min="43" max="43" width="4.28125" style="0" customWidth="1"/>
    <col min="44" max="44" width="3.8515625" style="0" customWidth="1"/>
    <col min="45" max="45" width="3.7109375" style="0" customWidth="1"/>
    <col min="46" max="46" width="4.28125" style="0" customWidth="1"/>
    <col min="47" max="47" width="3.8515625" style="0" customWidth="1"/>
    <col min="48" max="52" width="4.7109375" style="0" customWidth="1"/>
  </cols>
  <sheetData>
    <row r="1" spans="1:47" ht="12.75">
      <c r="A1" s="4" t="s">
        <v>15</v>
      </c>
      <c r="B1" s="527" t="s">
        <v>122</v>
      </c>
      <c r="C1" s="528"/>
      <c r="D1" s="542" t="s">
        <v>29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AK1" s="9"/>
      <c r="AL1" s="9"/>
      <c r="AM1" s="10"/>
      <c r="AN1" s="10"/>
      <c r="AO1" s="10"/>
      <c r="AP1" s="10"/>
      <c r="AQ1" s="10"/>
      <c r="AR1" s="11"/>
      <c r="AS1" s="10"/>
      <c r="AT1" s="10"/>
      <c r="AU1" s="72"/>
    </row>
    <row r="2" spans="1:47" ht="12.75">
      <c r="A2" s="4" t="s">
        <v>16</v>
      </c>
      <c r="B2" s="529" t="s">
        <v>120</v>
      </c>
      <c r="C2" s="530"/>
      <c r="D2" s="537" t="s">
        <v>57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AB2" s="584" t="s">
        <v>186</v>
      </c>
      <c r="AC2" s="584"/>
      <c r="AD2" s="584"/>
      <c r="AE2" s="584"/>
      <c r="AF2" s="584"/>
      <c r="AG2" s="584"/>
      <c r="AH2" s="584"/>
      <c r="AI2" s="584"/>
      <c r="AU2" s="73"/>
    </row>
    <row r="3" spans="1:47" ht="13.5" thickBot="1">
      <c r="A3" s="70" t="s">
        <v>17</v>
      </c>
      <c r="B3" s="531" t="s">
        <v>30</v>
      </c>
      <c r="C3" s="532"/>
      <c r="D3" s="522" t="s">
        <v>58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4"/>
    </row>
    <row r="4" spans="1:47" ht="12.75">
      <c r="A4" s="534" t="s">
        <v>37</v>
      </c>
      <c r="B4" s="535"/>
      <c r="C4" s="536"/>
      <c r="D4" s="544" t="s">
        <v>159</v>
      </c>
      <c r="E4" s="545"/>
      <c r="F4" s="545"/>
      <c r="G4" s="545"/>
      <c r="H4" s="545"/>
      <c r="I4" s="545"/>
      <c r="J4" s="545"/>
      <c r="K4" s="545"/>
      <c r="L4" s="545"/>
      <c r="M4" s="545"/>
      <c r="N4" s="546"/>
      <c r="O4" s="544" t="s">
        <v>166</v>
      </c>
      <c r="P4" s="545"/>
      <c r="Q4" s="545"/>
      <c r="R4" s="545"/>
      <c r="S4" s="545"/>
      <c r="T4" s="545"/>
      <c r="U4" s="545"/>
      <c r="V4" s="545"/>
      <c r="W4" s="545"/>
      <c r="X4" s="545"/>
      <c r="Y4" s="546"/>
      <c r="Z4" s="544" t="s">
        <v>121</v>
      </c>
      <c r="AA4" s="545"/>
      <c r="AB4" s="545"/>
      <c r="AC4" s="545"/>
      <c r="AD4" s="545"/>
      <c r="AE4" s="545"/>
      <c r="AF4" s="545"/>
      <c r="AG4" s="545"/>
      <c r="AH4" s="545"/>
      <c r="AI4" s="545"/>
      <c r="AJ4" s="546"/>
      <c r="AK4" s="544" t="s">
        <v>178</v>
      </c>
      <c r="AL4" s="545"/>
      <c r="AM4" s="545"/>
      <c r="AN4" s="545"/>
      <c r="AO4" s="545"/>
      <c r="AP4" s="545"/>
      <c r="AQ4" s="545"/>
      <c r="AR4" s="545"/>
      <c r="AS4" s="545"/>
      <c r="AT4" s="545"/>
      <c r="AU4" s="546"/>
    </row>
    <row r="5" spans="1:47" ht="12.75">
      <c r="A5" s="533" t="s">
        <v>0</v>
      </c>
      <c r="B5" s="475"/>
      <c r="C5" s="476"/>
      <c r="D5" s="540" t="s">
        <v>24</v>
      </c>
      <c r="E5" s="547"/>
      <c r="F5" s="547"/>
      <c r="G5" s="547"/>
      <c r="H5" s="547"/>
      <c r="I5" s="547"/>
      <c r="J5" s="547"/>
      <c r="K5" s="547"/>
      <c r="L5" s="547"/>
      <c r="M5" s="547"/>
      <c r="N5" s="548"/>
      <c r="O5" s="540" t="s">
        <v>24</v>
      </c>
      <c r="P5" s="547"/>
      <c r="Q5" s="547"/>
      <c r="R5" s="547"/>
      <c r="S5" s="547"/>
      <c r="T5" s="547"/>
      <c r="U5" s="547"/>
      <c r="V5" s="547"/>
      <c r="W5" s="547"/>
      <c r="X5" s="547"/>
      <c r="Y5" s="548"/>
      <c r="Z5" s="540" t="s">
        <v>19</v>
      </c>
      <c r="AA5" s="547"/>
      <c r="AB5" s="547"/>
      <c r="AC5" s="547"/>
      <c r="AD5" s="547"/>
      <c r="AE5" s="547"/>
      <c r="AF5" s="547"/>
      <c r="AG5" s="547"/>
      <c r="AH5" s="547"/>
      <c r="AI5" s="547"/>
      <c r="AJ5" s="548"/>
      <c r="AK5" s="540" t="s">
        <v>179</v>
      </c>
      <c r="AL5" s="547"/>
      <c r="AM5" s="547"/>
      <c r="AN5" s="547"/>
      <c r="AO5" s="547"/>
      <c r="AP5" s="547"/>
      <c r="AQ5" s="547"/>
      <c r="AR5" s="547"/>
      <c r="AS5" s="547"/>
      <c r="AT5" s="547"/>
      <c r="AU5" s="548"/>
    </row>
    <row r="6" spans="1:47" ht="12.75">
      <c r="A6" s="566" t="s">
        <v>21</v>
      </c>
      <c r="B6" s="514"/>
      <c r="C6" s="515"/>
      <c r="D6" s="504"/>
      <c r="E6" s="496">
        <v>1</v>
      </c>
      <c r="F6" s="496"/>
      <c r="G6" s="496">
        <v>2</v>
      </c>
      <c r="H6" s="496"/>
      <c r="I6" s="496">
        <v>3</v>
      </c>
      <c r="J6" s="496"/>
      <c r="K6" s="496">
        <v>4</v>
      </c>
      <c r="L6" s="496"/>
      <c r="M6" s="496">
        <v>5</v>
      </c>
      <c r="N6" s="497"/>
      <c r="O6" s="504"/>
      <c r="P6" s="496">
        <v>1</v>
      </c>
      <c r="Q6" s="496"/>
      <c r="R6" s="496">
        <v>2</v>
      </c>
      <c r="S6" s="496"/>
      <c r="T6" s="496">
        <v>3</v>
      </c>
      <c r="U6" s="496"/>
      <c r="V6" s="496">
        <v>4</v>
      </c>
      <c r="W6" s="496"/>
      <c r="X6" s="496">
        <v>5</v>
      </c>
      <c r="Y6" s="497"/>
      <c r="Z6" s="504"/>
      <c r="AA6" s="496">
        <v>1</v>
      </c>
      <c r="AB6" s="496"/>
      <c r="AC6" s="496">
        <v>2</v>
      </c>
      <c r="AD6" s="496"/>
      <c r="AE6" s="496">
        <v>3</v>
      </c>
      <c r="AF6" s="496"/>
      <c r="AG6" s="496">
        <v>4</v>
      </c>
      <c r="AH6" s="496"/>
      <c r="AI6" s="496">
        <v>5</v>
      </c>
      <c r="AJ6" s="497"/>
      <c r="AK6" s="504"/>
      <c r="AL6" s="496">
        <v>1</v>
      </c>
      <c r="AM6" s="496"/>
      <c r="AN6" s="496">
        <v>2</v>
      </c>
      <c r="AO6" s="496"/>
      <c r="AP6" s="496">
        <v>3</v>
      </c>
      <c r="AQ6" s="496"/>
      <c r="AR6" s="496">
        <v>4</v>
      </c>
      <c r="AS6" s="496"/>
      <c r="AT6" s="496">
        <v>5</v>
      </c>
      <c r="AU6" s="497"/>
    </row>
    <row r="7" spans="1:47" ht="12.75">
      <c r="A7" s="516" t="s">
        <v>2</v>
      </c>
      <c r="B7" s="514"/>
      <c r="C7" s="515"/>
      <c r="D7" s="505"/>
      <c r="E7" s="490">
        <f>COUNTIF(E17:F52,1)</f>
        <v>0</v>
      </c>
      <c r="F7" s="490"/>
      <c r="G7" s="490">
        <f>COUNTIF(E17:F52,2)</f>
        <v>1</v>
      </c>
      <c r="H7" s="490"/>
      <c r="I7" s="507">
        <f>COUNTIF(E17:F52,3)</f>
        <v>1</v>
      </c>
      <c r="J7" s="508"/>
      <c r="K7" s="490">
        <f>COUNTIF(E17:F52,4)</f>
        <v>0</v>
      </c>
      <c r="L7" s="490"/>
      <c r="M7" s="490">
        <f>COUNTIF(E17:F52,5)</f>
        <v>0</v>
      </c>
      <c r="N7" s="491"/>
      <c r="O7" s="505"/>
      <c r="P7" s="490">
        <f>COUNTIF(P17:Q52,1)</f>
        <v>0</v>
      </c>
      <c r="Q7" s="490"/>
      <c r="R7" s="490">
        <f>COUNTIF(P17:Q52,2)</f>
        <v>0</v>
      </c>
      <c r="S7" s="490"/>
      <c r="T7" s="507">
        <f>COUNTIF(P17:Q52,3)</f>
        <v>0</v>
      </c>
      <c r="U7" s="508"/>
      <c r="V7" s="490">
        <f>COUNTIF(P17:Q52,4)</f>
        <v>0</v>
      </c>
      <c r="W7" s="490"/>
      <c r="X7" s="490">
        <f>COUNTIF(P17:Q52,5)</f>
        <v>0</v>
      </c>
      <c r="Y7" s="491"/>
      <c r="Z7" s="505"/>
      <c r="AA7" s="490">
        <f>COUNTIF(AA17:AB52,1)</f>
        <v>0</v>
      </c>
      <c r="AB7" s="490"/>
      <c r="AC7" s="490">
        <f>COUNTIF(AA17:AB52,2)</f>
        <v>0</v>
      </c>
      <c r="AD7" s="490"/>
      <c r="AE7" s="507">
        <f>COUNTIF(AA17:AB52,3)</f>
        <v>0</v>
      </c>
      <c r="AF7" s="508"/>
      <c r="AG7" s="490">
        <f>COUNTIF(AA17:AB52,4)</f>
        <v>0</v>
      </c>
      <c r="AH7" s="490"/>
      <c r="AI7" s="490">
        <f>COUNTIF(AA17:AB52,5)</f>
        <v>0</v>
      </c>
      <c r="AJ7" s="491"/>
      <c r="AK7" s="505"/>
      <c r="AL7" s="490">
        <f>COUNTIF(AL17:AM52,1)</f>
        <v>0</v>
      </c>
      <c r="AM7" s="490"/>
      <c r="AN7" s="490">
        <f>COUNTIF(AL17:AM52,2)</f>
        <v>0</v>
      </c>
      <c r="AO7" s="490"/>
      <c r="AP7" s="509">
        <f>COUNTIF(AL17:AM52,3)</f>
        <v>0</v>
      </c>
      <c r="AQ7" s="510"/>
      <c r="AR7" s="490">
        <f>COUNTIF(AL17:AM52,4)</f>
        <v>0</v>
      </c>
      <c r="AS7" s="490"/>
      <c r="AT7" s="490">
        <f>COUNTIF(AL17:AM52,5)</f>
        <v>0</v>
      </c>
      <c r="AU7" s="491"/>
    </row>
    <row r="8" spans="1:47" ht="12.75">
      <c r="A8" s="7" t="s">
        <v>3</v>
      </c>
      <c r="B8" s="5"/>
      <c r="C8" s="41"/>
      <c r="D8" s="505"/>
      <c r="E8" s="471">
        <f>SUM(G17:H52)</f>
        <v>16</v>
      </c>
      <c r="F8" s="472"/>
      <c r="G8" s="472"/>
      <c r="H8" s="472"/>
      <c r="I8" s="472"/>
      <c r="J8" s="472"/>
      <c r="K8" s="472"/>
      <c r="L8" s="472"/>
      <c r="M8" s="472"/>
      <c r="N8" s="473"/>
      <c r="O8" s="505"/>
      <c r="P8" s="471">
        <f>SUM(R17:S52)</f>
        <v>0</v>
      </c>
      <c r="Q8" s="472"/>
      <c r="R8" s="472"/>
      <c r="S8" s="472"/>
      <c r="T8" s="472"/>
      <c r="U8" s="472"/>
      <c r="V8" s="472"/>
      <c r="W8" s="472"/>
      <c r="X8" s="472"/>
      <c r="Y8" s="473"/>
      <c r="Z8" s="505"/>
      <c r="AA8" s="471">
        <f>SUM(AC17:AD52)</f>
        <v>0</v>
      </c>
      <c r="AB8" s="472"/>
      <c r="AC8" s="472"/>
      <c r="AD8" s="472"/>
      <c r="AE8" s="472"/>
      <c r="AF8" s="472"/>
      <c r="AG8" s="472"/>
      <c r="AH8" s="472"/>
      <c r="AI8" s="472"/>
      <c r="AJ8" s="473"/>
      <c r="AK8" s="505"/>
      <c r="AL8" s="471">
        <f>SUM(AN17:AO52)</f>
        <v>0</v>
      </c>
      <c r="AM8" s="472"/>
      <c r="AN8" s="472"/>
      <c r="AO8" s="472"/>
      <c r="AP8" s="472"/>
      <c r="AQ8" s="472"/>
      <c r="AR8" s="472"/>
      <c r="AS8" s="472"/>
      <c r="AT8" s="472"/>
      <c r="AU8" s="473"/>
    </row>
    <row r="9" spans="1:47" ht="12.75">
      <c r="A9" s="560" t="s">
        <v>22</v>
      </c>
      <c r="B9" s="561"/>
      <c r="C9" s="562"/>
      <c r="D9" s="505"/>
      <c r="E9" s="488">
        <v>1</v>
      </c>
      <c r="F9" s="488"/>
      <c r="G9" s="488">
        <v>2</v>
      </c>
      <c r="H9" s="488"/>
      <c r="I9" s="488">
        <v>3</v>
      </c>
      <c r="J9" s="488"/>
      <c r="K9" s="488">
        <v>4</v>
      </c>
      <c r="L9" s="488"/>
      <c r="M9" s="488">
        <v>5</v>
      </c>
      <c r="N9" s="489"/>
      <c r="O9" s="505"/>
      <c r="P9" s="488">
        <v>1</v>
      </c>
      <c r="Q9" s="488"/>
      <c r="R9" s="488">
        <v>2</v>
      </c>
      <c r="S9" s="488"/>
      <c r="T9" s="488">
        <v>3</v>
      </c>
      <c r="U9" s="488"/>
      <c r="V9" s="488">
        <v>4</v>
      </c>
      <c r="W9" s="488"/>
      <c r="X9" s="488">
        <v>5</v>
      </c>
      <c r="Y9" s="489"/>
      <c r="Z9" s="505"/>
      <c r="AA9" s="488">
        <v>1</v>
      </c>
      <c r="AB9" s="488"/>
      <c r="AC9" s="488">
        <v>2</v>
      </c>
      <c r="AD9" s="488"/>
      <c r="AE9" s="488">
        <v>3</v>
      </c>
      <c r="AF9" s="488"/>
      <c r="AG9" s="488">
        <v>4</v>
      </c>
      <c r="AH9" s="488"/>
      <c r="AI9" s="488">
        <v>5</v>
      </c>
      <c r="AJ9" s="489"/>
      <c r="AK9" s="505"/>
      <c r="AL9" s="488">
        <v>1</v>
      </c>
      <c r="AM9" s="488"/>
      <c r="AN9" s="488">
        <v>2</v>
      </c>
      <c r="AO9" s="488"/>
      <c r="AP9" s="488">
        <v>3</v>
      </c>
      <c r="AQ9" s="488"/>
      <c r="AR9" s="488">
        <v>4</v>
      </c>
      <c r="AS9" s="488"/>
      <c r="AT9" s="488">
        <v>5</v>
      </c>
      <c r="AU9" s="489"/>
    </row>
    <row r="10" spans="1:47" ht="12.75">
      <c r="A10" s="516" t="s">
        <v>4</v>
      </c>
      <c r="B10" s="517"/>
      <c r="C10" s="518"/>
      <c r="D10" s="505"/>
      <c r="E10" s="511">
        <f>COUNTIF(I17:K52,1)</f>
        <v>0</v>
      </c>
      <c r="F10" s="511"/>
      <c r="G10" s="511">
        <f>COUNTIF(I17:K52,2)</f>
        <v>0</v>
      </c>
      <c r="H10" s="511"/>
      <c r="I10" s="520">
        <f>COUNTIF(I17:K52,3)</f>
        <v>0</v>
      </c>
      <c r="J10" s="521"/>
      <c r="K10" s="511">
        <f>COUNTIF(I17:K52,4)</f>
        <v>0</v>
      </c>
      <c r="L10" s="511"/>
      <c r="M10" s="511">
        <f>COUNTIF(I17:K52,5)</f>
        <v>0</v>
      </c>
      <c r="N10" s="519"/>
      <c r="O10" s="505"/>
      <c r="P10" s="490">
        <f>COUNTIF(T17:V52,1)</f>
        <v>0</v>
      </c>
      <c r="Q10" s="490"/>
      <c r="R10" s="490">
        <f>COUNTIF(T17:V52,2)</f>
        <v>0</v>
      </c>
      <c r="S10" s="490"/>
      <c r="T10" s="507">
        <f>COUNTIF(T17:V52,3)</f>
        <v>0</v>
      </c>
      <c r="U10" s="508"/>
      <c r="V10" s="490">
        <f>COUNTIF(T17:V52,4)</f>
        <v>0</v>
      </c>
      <c r="W10" s="490"/>
      <c r="X10" s="490">
        <f>COUNTIF(T17:V52,5)</f>
        <v>0</v>
      </c>
      <c r="Y10" s="491"/>
      <c r="Z10" s="505"/>
      <c r="AA10" s="490">
        <f>COUNTIF(AE17:AG52,1)</f>
        <v>0</v>
      </c>
      <c r="AB10" s="490"/>
      <c r="AC10" s="490">
        <f>COUNTIF(AE17:AF52,2)</f>
        <v>0</v>
      </c>
      <c r="AD10" s="490"/>
      <c r="AE10" s="509">
        <f>COUNTIF(AE17:AG52,3)</f>
        <v>0</v>
      </c>
      <c r="AF10" s="510"/>
      <c r="AG10" s="490">
        <f>COUNTIF(AE17:AG52,4)</f>
        <v>0</v>
      </c>
      <c r="AH10" s="490"/>
      <c r="AI10" s="490">
        <f>COUNTIF(AE17:AG52,5)</f>
        <v>0</v>
      </c>
      <c r="AJ10" s="491"/>
      <c r="AK10" s="505"/>
      <c r="AL10" s="490">
        <f>COUNTIF(AP17:AR52,1)</f>
        <v>0</v>
      </c>
      <c r="AM10" s="490"/>
      <c r="AN10" s="490">
        <f>COUNTIF(AP17:AR52,2)</f>
        <v>0</v>
      </c>
      <c r="AO10" s="490"/>
      <c r="AP10" s="509">
        <f>COUNTIF(AP17:AR52,3)</f>
        <v>0</v>
      </c>
      <c r="AQ10" s="510"/>
      <c r="AR10" s="490">
        <f>COUNTIF(AP17:AR52,4)</f>
        <v>0</v>
      </c>
      <c r="AS10" s="490"/>
      <c r="AT10" s="490">
        <f>COUNTIF(AP17:AR52,5)</f>
        <v>0</v>
      </c>
      <c r="AU10" s="491"/>
    </row>
    <row r="11" spans="1:47" ht="12.75">
      <c r="A11" s="516" t="s">
        <v>5</v>
      </c>
      <c r="B11" s="517"/>
      <c r="C11" s="518"/>
      <c r="D11" s="505"/>
      <c r="E11" s="471">
        <f>SUM(L17:N52)</f>
        <v>0</v>
      </c>
      <c r="F11" s="472"/>
      <c r="G11" s="472"/>
      <c r="H11" s="472"/>
      <c r="I11" s="472"/>
      <c r="J11" s="472"/>
      <c r="K11" s="472"/>
      <c r="L11" s="472"/>
      <c r="M11" s="472"/>
      <c r="N11" s="473"/>
      <c r="O11" s="505"/>
      <c r="P11" s="471">
        <f>SUM(W17:Y52)</f>
        <v>0</v>
      </c>
      <c r="Q11" s="472"/>
      <c r="R11" s="472"/>
      <c r="S11" s="472"/>
      <c r="T11" s="472"/>
      <c r="U11" s="472"/>
      <c r="V11" s="472"/>
      <c r="W11" s="472"/>
      <c r="X11" s="472"/>
      <c r="Y11" s="473"/>
      <c r="Z11" s="505"/>
      <c r="AA11" s="471">
        <f>SUM(AH17:AJ52)</f>
        <v>0</v>
      </c>
      <c r="AB11" s="472"/>
      <c r="AC11" s="472"/>
      <c r="AD11" s="472"/>
      <c r="AE11" s="472"/>
      <c r="AF11" s="472"/>
      <c r="AG11" s="472"/>
      <c r="AH11" s="472"/>
      <c r="AI11" s="472"/>
      <c r="AJ11" s="473"/>
      <c r="AK11" s="505"/>
      <c r="AL11" s="471">
        <f>SUM(AS17:AU52)</f>
        <v>0</v>
      </c>
      <c r="AM11" s="472"/>
      <c r="AN11" s="472"/>
      <c r="AO11" s="472"/>
      <c r="AP11" s="472"/>
      <c r="AQ11" s="472"/>
      <c r="AR11" s="472"/>
      <c r="AS11" s="472"/>
      <c r="AT11" s="472"/>
      <c r="AU11" s="473"/>
    </row>
    <row r="12" spans="1:47" ht="12.75">
      <c r="A12" s="513" t="s">
        <v>20</v>
      </c>
      <c r="B12" s="514"/>
      <c r="C12" s="515"/>
      <c r="D12" s="505"/>
      <c r="E12" s="551">
        <f>SUM(E7:N7,E10:N10)</f>
        <v>2</v>
      </c>
      <c r="F12" s="552"/>
      <c r="G12" s="552"/>
      <c r="H12" s="552"/>
      <c r="I12" s="552"/>
      <c r="J12" s="552"/>
      <c r="K12" s="552"/>
      <c r="L12" s="552"/>
      <c r="M12" s="552"/>
      <c r="N12" s="553"/>
      <c r="O12" s="505"/>
      <c r="P12" s="493">
        <f>SUM(P7:Y7,P10:Y10)</f>
        <v>0</v>
      </c>
      <c r="Q12" s="494"/>
      <c r="R12" s="494"/>
      <c r="S12" s="494"/>
      <c r="T12" s="494"/>
      <c r="U12" s="494"/>
      <c r="V12" s="494"/>
      <c r="W12" s="494"/>
      <c r="X12" s="494"/>
      <c r="Y12" s="495"/>
      <c r="Z12" s="505"/>
      <c r="AA12" s="551">
        <f>SUM(AA7:AJ7,AA10:AJ10)</f>
        <v>0</v>
      </c>
      <c r="AB12" s="552"/>
      <c r="AC12" s="552"/>
      <c r="AD12" s="552"/>
      <c r="AE12" s="552"/>
      <c r="AF12" s="552"/>
      <c r="AG12" s="552"/>
      <c r="AH12" s="552"/>
      <c r="AI12" s="552"/>
      <c r="AJ12" s="553"/>
      <c r="AK12" s="505"/>
      <c r="AL12" s="551">
        <f>SUM(AL7:AU7,AL10:AU10)</f>
        <v>0</v>
      </c>
      <c r="AM12" s="552"/>
      <c r="AN12" s="552"/>
      <c r="AO12" s="552"/>
      <c r="AP12" s="552"/>
      <c r="AQ12" s="552"/>
      <c r="AR12" s="552"/>
      <c r="AS12" s="552"/>
      <c r="AT12" s="552"/>
      <c r="AU12" s="553"/>
    </row>
    <row r="13" spans="1:47" ht="12.75">
      <c r="A13" s="6" t="s">
        <v>6</v>
      </c>
      <c r="B13" s="5"/>
      <c r="C13" s="41"/>
      <c r="D13" s="505"/>
      <c r="E13" s="471">
        <f>SUM(E8,E11)</f>
        <v>16</v>
      </c>
      <c r="F13" s="472"/>
      <c r="G13" s="472"/>
      <c r="H13" s="472"/>
      <c r="I13" s="472"/>
      <c r="J13" s="472"/>
      <c r="K13" s="472"/>
      <c r="L13" s="472"/>
      <c r="M13" s="472"/>
      <c r="N13" s="473"/>
      <c r="O13" s="505"/>
      <c r="P13" s="471">
        <f>SUM(P8,P11)</f>
        <v>0</v>
      </c>
      <c r="Q13" s="472"/>
      <c r="R13" s="472"/>
      <c r="S13" s="472"/>
      <c r="T13" s="472"/>
      <c r="U13" s="472"/>
      <c r="V13" s="472"/>
      <c r="W13" s="472"/>
      <c r="X13" s="472"/>
      <c r="Y13" s="473"/>
      <c r="Z13" s="505"/>
      <c r="AA13" s="471">
        <f>SUM(AA8,AA11)</f>
        <v>0</v>
      </c>
      <c r="AB13" s="472"/>
      <c r="AC13" s="472"/>
      <c r="AD13" s="472"/>
      <c r="AE13" s="472"/>
      <c r="AF13" s="472"/>
      <c r="AG13" s="472"/>
      <c r="AH13" s="472"/>
      <c r="AI13" s="472"/>
      <c r="AJ13" s="473"/>
      <c r="AK13" s="505"/>
      <c r="AL13" s="471">
        <f>SUM(AL8,AL11)</f>
        <v>0</v>
      </c>
      <c r="AM13" s="472"/>
      <c r="AN13" s="472"/>
      <c r="AO13" s="472"/>
      <c r="AP13" s="472"/>
      <c r="AQ13" s="472"/>
      <c r="AR13" s="472"/>
      <c r="AS13" s="472"/>
      <c r="AT13" s="472"/>
      <c r="AU13" s="473"/>
    </row>
    <row r="14" spans="1:47" ht="12.75">
      <c r="A14" s="512" t="s">
        <v>13</v>
      </c>
      <c r="B14" s="498" t="s">
        <v>12</v>
      </c>
      <c r="C14" s="501" t="s">
        <v>14</v>
      </c>
      <c r="D14" s="505"/>
      <c r="E14" s="485" t="s">
        <v>7</v>
      </c>
      <c r="F14" s="475"/>
      <c r="G14" s="475"/>
      <c r="H14" s="486"/>
      <c r="I14" s="474" t="s">
        <v>8</v>
      </c>
      <c r="J14" s="475"/>
      <c r="K14" s="475"/>
      <c r="L14" s="475"/>
      <c r="M14" s="475"/>
      <c r="N14" s="476"/>
      <c r="O14" s="505"/>
      <c r="P14" s="485" t="s">
        <v>7</v>
      </c>
      <c r="Q14" s="475"/>
      <c r="R14" s="475"/>
      <c r="S14" s="486"/>
      <c r="T14" s="474" t="s">
        <v>8</v>
      </c>
      <c r="U14" s="475"/>
      <c r="V14" s="475"/>
      <c r="W14" s="475"/>
      <c r="X14" s="475"/>
      <c r="Y14" s="476"/>
      <c r="Z14" s="505"/>
      <c r="AA14" s="485" t="s">
        <v>7</v>
      </c>
      <c r="AB14" s="475"/>
      <c r="AC14" s="475"/>
      <c r="AD14" s="486"/>
      <c r="AE14" s="474" t="s">
        <v>8</v>
      </c>
      <c r="AF14" s="475"/>
      <c r="AG14" s="475"/>
      <c r="AH14" s="475"/>
      <c r="AI14" s="475"/>
      <c r="AJ14" s="476"/>
      <c r="AK14" s="505"/>
      <c r="AL14" s="485" t="s">
        <v>7</v>
      </c>
      <c r="AM14" s="475"/>
      <c r="AN14" s="475"/>
      <c r="AO14" s="486"/>
      <c r="AP14" s="474" t="s">
        <v>8</v>
      </c>
      <c r="AQ14" s="475"/>
      <c r="AR14" s="475"/>
      <c r="AS14" s="475"/>
      <c r="AT14" s="475"/>
      <c r="AU14" s="476"/>
    </row>
    <row r="15" spans="1:47" ht="12.75">
      <c r="A15" s="499"/>
      <c r="B15" s="499"/>
      <c r="C15" s="502"/>
      <c r="D15" s="505"/>
      <c r="E15" s="480" t="s">
        <v>1</v>
      </c>
      <c r="F15" s="481"/>
      <c r="G15" s="482" t="s">
        <v>18</v>
      </c>
      <c r="H15" s="483"/>
      <c r="I15" s="484" t="s">
        <v>1</v>
      </c>
      <c r="J15" s="478"/>
      <c r="K15" s="481"/>
      <c r="L15" s="477" t="s">
        <v>18</v>
      </c>
      <c r="M15" s="478"/>
      <c r="N15" s="479"/>
      <c r="O15" s="505"/>
      <c r="P15" s="480" t="s">
        <v>1</v>
      </c>
      <c r="Q15" s="481"/>
      <c r="R15" s="482" t="s">
        <v>18</v>
      </c>
      <c r="S15" s="483"/>
      <c r="T15" s="484" t="s">
        <v>1</v>
      </c>
      <c r="U15" s="478"/>
      <c r="V15" s="481"/>
      <c r="W15" s="477" t="s">
        <v>18</v>
      </c>
      <c r="X15" s="478"/>
      <c r="Y15" s="479"/>
      <c r="Z15" s="505"/>
      <c r="AA15" s="480" t="s">
        <v>1</v>
      </c>
      <c r="AB15" s="481"/>
      <c r="AC15" s="482" t="s">
        <v>18</v>
      </c>
      <c r="AD15" s="483"/>
      <c r="AE15" s="484" t="s">
        <v>1</v>
      </c>
      <c r="AF15" s="478"/>
      <c r="AG15" s="481"/>
      <c r="AH15" s="477" t="s">
        <v>18</v>
      </c>
      <c r="AI15" s="478"/>
      <c r="AJ15" s="479"/>
      <c r="AK15" s="505"/>
      <c r="AL15" s="480" t="s">
        <v>1</v>
      </c>
      <c r="AM15" s="481"/>
      <c r="AN15" s="482" t="s">
        <v>18</v>
      </c>
      <c r="AO15" s="483"/>
      <c r="AP15" s="484" t="s">
        <v>1</v>
      </c>
      <c r="AQ15" s="478"/>
      <c r="AR15" s="481"/>
      <c r="AS15" s="477" t="s">
        <v>18</v>
      </c>
      <c r="AT15" s="478"/>
      <c r="AU15" s="479"/>
    </row>
    <row r="16" spans="1:47" ht="13.5" thickBot="1">
      <c r="A16" s="500"/>
      <c r="B16" s="500"/>
      <c r="C16" s="503"/>
      <c r="D16" s="506"/>
      <c r="E16" s="32" t="s">
        <v>9</v>
      </c>
      <c r="F16" s="61" t="s">
        <v>10</v>
      </c>
      <c r="G16" s="57" t="s">
        <v>9</v>
      </c>
      <c r="H16" s="75" t="s">
        <v>10</v>
      </c>
      <c r="I16" s="57" t="s">
        <v>9</v>
      </c>
      <c r="J16" s="32" t="s">
        <v>10</v>
      </c>
      <c r="K16" s="40" t="s">
        <v>11</v>
      </c>
      <c r="L16" s="57" t="s">
        <v>9</v>
      </c>
      <c r="M16" s="32" t="s">
        <v>10</v>
      </c>
      <c r="N16" s="40" t="s">
        <v>11</v>
      </c>
      <c r="O16" s="506"/>
      <c r="P16" s="32" t="s">
        <v>9</v>
      </c>
      <c r="Q16" s="61" t="s">
        <v>10</v>
      </c>
      <c r="R16" s="57" t="s">
        <v>9</v>
      </c>
      <c r="S16" s="75" t="s">
        <v>10</v>
      </c>
      <c r="T16" s="57" t="s">
        <v>9</v>
      </c>
      <c r="U16" s="32" t="s">
        <v>10</v>
      </c>
      <c r="V16" s="40" t="s">
        <v>11</v>
      </c>
      <c r="W16" s="57" t="s">
        <v>9</v>
      </c>
      <c r="X16" s="32" t="s">
        <v>10</v>
      </c>
      <c r="Y16" s="40" t="s">
        <v>11</v>
      </c>
      <c r="Z16" s="506"/>
      <c r="AA16" s="32" t="s">
        <v>9</v>
      </c>
      <c r="AB16" s="61" t="s">
        <v>10</v>
      </c>
      <c r="AC16" s="57" t="s">
        <v>9</v>
      </c>
      <c r="AD16" s="75" t="s">
        <v>10</v>
      </c>
      <c r="AE16" s="57" t="s">
        <v>9</v>
      </c>
      <c r="AF16" s="32" t="s">
        <v>10</v>
      </c>
      <c r="AG16" s="40" t="s">
        <v>11</v>
      </c>
      <c r="AH16" s="57" t="s">
        <v>9</v>
      </c>
      <c r="AI16" s="32" t="s">
        <v>10</v>
      </c>
      <c r="AJ16" s="40" t="s">
        <v>11</v>
      </c>
      <c r="AK16" s="506"/>
      <c r="AL16" s="32" t="s">
        <v>9</v>
      </c>
      <c r="AM16" s="61" t="s">
        <v>10</v>
      </c>
      <c r="AN16" s="57" t="s">
        <v>9</v>
      </c>
      <c r="AO16" s="75" t="s">
        <v>10</v>
      </c>
      <c r="AP16" s="57" t="s">
        <v>9</v>
      </c>
      <c r="AQ16" s="32" t="s">
        <v>10</v>
      </c>
      <c r="AR16" s="40" t="s">
        <v>11</v>
      </c>
      <c r="AS16" s="57" t="s">
        <v>9</v>
      </c>
      <c r="AT16" s="32" t="s">
        <v>10</v>
      </c>
      <c r="AU16" s="40" t="s">
        <v>11</v>
      </c>
    </row>
    <row r="17" spans="1:52" ht="12.75">
      <c r="A17" s="578">
        <v>1</v>
      </c>
      <c r="B17" s="623" t="s">
        <v>123</v>
      </c>
      <c r="C17" s="595" t="s">
        <v>124</v>
      </c>
      <c r="D17" s="17">
        <v>0</v>
      </c>
      <c r="E17" s="18"/>
      <c r="F17" s="62"/>
      <c r="G17" s="60"/>
      <c r="H17" s="76"/>
      <c r="I17" s="33"/>
      <c r="J17" s="18"/>
      <c r="K17" s="62"/>
      <c r="L17" s="60"/>
      <c r="M17" s="19"/>
      <c r="N17" s="36"/>
      <c r="O17" s="17"/>
      <c r="P17" s="18"/>
      <c r="Q17" s="62"/>
      <c r="R17" s="60"/>
      <c r="S17" s="76"/>
      <c r="T17" s="33"/>
      <c r="U17" s="18"/>
      <c r="V17" s="62"/>
      <c r="W17" s="60"/>
      <c r="X17" s="19"/>
      <c r="Y17" s="36"/>
      <c r="Z17" s="33">
        <v>0</v>
      </c>
      <c r="AA17" s="18"/>
      <c r="AB17" s="62"/>
      <c r="AC17" s="60"/>
      <c r="AD17" s="76"/>
      <c r="AE17" s="33"/>
      <c r="AF17" s="18"/>
      <c r="AG17" s="62"/>
      <c r="AH17" s="60"/>
      <c r="AI17" s="19"/>
      <c r="AJ17" s="36"/>
      <c r="AK17" s="33">
        <v>0</v>
      </c>
      <c r="AL17" s="18"/>
      <c r="AM17" s="62"/>
      <c r="AN17" s="60"/>
      <c r="AO17" s="76"/>
      <c r="AP17" s="33"/>
      <c r="AQ17" s="18"/>
      <c r="AR17" s="62"/>
      <c r="AS17" s="60"/>
      <c r="AT17" s="19"/>
      <c r="AU17" s="36"/>
      <c r="AW17" s="460"/>
      <c r="AX17" s="460" t="s">
        <v>201</v>
      </c>
      <c r="AY17" s="460" t="s">
        <v>202</v>
      </c>
      <c r="AZ17" s="460" t="s">
        <v>203</v>
      </c>
    </row>
    <row r="18" spans="1:52" ht="12.75">
      <c r="A18" s="579"/>
      <c r="B18" s="624"/>
      <c r="C18" s="596"/>
      <c r="D18" s="34"/>
      <c r="E18" s="12"/>
      <c r="F18" s="63"/>
      <c r="G18" s="58"/>
      <c r="H18" s="77"/>
      <c r="I18" s="34"/>
      <c r="J18" s="12"/>
      <c r="K18" s="63"/>
      <c r="L18" s="58"/>
      <c r="M18" s="22"/>
      <c r="N18" s="37"/>
      <c r="O18" s="34"/>
      <c r="P18" s="12"/>
      <c r="Q18" s="63"/>
      <c r="R18" s="58"/>
      <c r="S18" s="77"/>
      <c r="T18" s="34"/>
      <c r="U18" s="12"/>
      <c r="V18" s="63"/>
      <c r="W18" s="58"/>
      <c r="X18" s="22"/>
      <c r="Y18" s="37"/>
      <c r="Z18" s="34"/>
      <c r="AA18" s="12"/>
      <c r="AB18" s="63"/>
      <c r="AC18" s="58"/>
      <c r="AD18" s="77"/>
      <c r="AE18" s="34"/>
      <c r="AF18" s="12"/>
      <c r="AG18" s="63"/>
      <c r="AH18" s="58"/>
      <c r="AI18" s="22"/>
      <c r="AJ18" s="37"/>
      <c r="AK18" s="34"/>
      <c r="AL18" s="12"/>
      <c r="AM18" s="63"/>
      <c r="AN18" s="58"/>
      <c r="AO18" s="77"/>
      <c r="AP18" s="34"/>
      <c r="AQ18" s="12"/>
      <c r="AR18" s="63"/>
      <c r="AS18" s="58"/>
      <c r="AT18" s="22"/>
      <c r="AU18" s="37"/>
      <c r="AW18" s="460"/>
      <c r="AX18" s="460"/>
      <c r="AY18" s="460"/>
      <c r="AZ18" s="460"/>
    </row>
    <row r="19" spans="1:52" ht="12.75">
      <c r="A19" s="580"/>
      <c r="B19" s="625"/>
      <c r="C19" s="594"/>
      <c r="D19" s="17"/>
      <c r="E19" s="12"/>
      <c r="F19" s="63"/>
      <c r="G19" s="58"/>
      <c r="H19" s="77"/>
      <c r="I19" s="34"/>
      <c r="J19" s="12"/>
      <c r="K19" s="63"/>
      <c r="L19" s="58"/>
      <c r="M19" s="22"/>
      <c r="N19" s="37"/>
      <c r="O19" s="13"/>
      <c r="P19" s="12"/>
      <c r="Q19" s="63"/>
      <c r="R19" s="58"/>
      <c r="S19" s="77"/>
      <c r="T19" s="34"/>
      <c r="U19" s="12"/>
      <c r="V19" s="63"/>
      <c r="W19" s="58"/>
      <c r="X19" s="22"/>
      <c r="Y19" s="37"/>
      <c r="Z19" s="34"/>
      <c r="AA19" s="12"/>
      <c r="AB19" s="63"/>
      <c r="AC19" s="58"/>
      <c r="AD19" s="77"/>
      <c r="AE19" s="34"/>
      <c r="AF19" s="12"/>
      <c r="AG19" s="63"/>
      <c r="AH19" s="58"/>
      <c r="AI19" s="22"/>
      <c r="AJ19" s="37"/>
      <c r="AK19" s="34"/>
      <c r="AL19" s="12"/>
      <c r="AM19" s="63"/>
      <c r="AN19" s="58"/>
      <c r="AO19" s="77"/>
      <c r="AP19" s="34"/>
      <c r="AQ19" s="12"/>
      <c r="AR19" s="63"/>
      <c r="AS19" s="58"/>
      <c r="AT19" s="22"/>
      <c r="AU19" s="37"/>
      <c r="AW19" s="460"/>
      <c r="AX19" s="460"/>
      <c r="AY19" s="460"/>
      <c r="AZ19" s="460"/>
    </row>
    <row r="20" spans="1:52" ht="12.75">
      <c r="A20" s="179">
        <v>2</v>
      </c>
      <c r="B20" s="180" t="s">
        <v>123</v>
      </c>
      <c r="C20" s="181" t="s">
        <v>151</v>
      </c>
      <c r="D20" s="182">
        <v>0</v>
      </c>
      <c r="E20" s="183"/>
      <c r="F20" s="184"/>
      <c r="G20" s="185"/>
      <c r="H20" s="186"/>
      <c r="I20" s="182"/>
      <c r="J20" s="183"/>
      <c r="K20" s="184"/>
      <c r="L20" s="185"/>
      <c r="M20" s="187"/>
      <c r="N20" s="188"/>
      <c r="O20" s="182"/>
      <c r="P20" s="183"/>
      <c r="Q20" s="184"/>
      <c r="R20" s="185"/>
      <c r="S20" s="186"/>
      <c r="T20" s="182"/>
      <c r="U20" s="183"/>
      <c r="V20" s="184"/>
      <c r="W20" s="185"/>
      <c r="X20" s="187"/>
      <c r="Y20" s="188"/>
      <c r="Z20" s="182">
        <v>0</v>
      </c>
      <c r="AA20" s="183"/>
      <c r="AB20" s="184"/>
      <c r="AC20" s="185"/>
      <c r="AD20" s="186"/>
      <c r="AE20" s="182"/>
      <c r="AF20" s="183"/>
      <c r="AG20" s="184"/>
      <c r="AH20" s="185"/>
      <c r="AI20" s="187"/>
      <c r="AJ20" s="188"/>
      <c r="AK20" s="182">
        <v>0</v>
      </c>
      <c r="AL20" s="183"/>
      <c r="AM20" s="184"/>
      <c r="AN20" s="185"/>
      <c r="AO20" s="186"/>
      <c r="AP20" s="182"/>
      <c r="AQ20" s="183"/>
      <c r="AR20" s="184"/>
      <c r="AS20" s="185"/>
      <c r="AT20" s="187"/>
      <c r="AU20" s="188"/>
      <c r="AW20" s="460"/>
      <c r="AX20" s="460"/>
      <c r="AY20" s="460"/>
      <c r="AZ20" s="460"/>
    </row>
    <row r="21" spans="1:52" ht="12.75">
      <c r="A21" s="569">
        <v>3</v>
      </c>
      <c r="B21" s="626" t="s">
        <v>125</v>
      </c>
      <c r="C21" s="589" t="s">
        <v>126</v>
      </c>
      <c r="D21" s="172">
        <v>0</v>
      </c>
      <c r="E21" s="173"/>
      <c r="F21" s="174"/>
      <c r="G21" s="175"/>
      <c r="H21" s="176"/>
      <c r="I21" s="172"/>
      <c r="J21" s="173"/>
      <c r="K21" s="174"/>
      <c r="L21" s="175"/>
      <c r="M21" s="177"/>
      <c r="N21" s="178"/>
      <c r="O21" s="172"/>
      <c r="P21" s="173"/>
      <c r="Q21" s="174"/>
      <c r="R21" s="175"/>
      <c r="S21" s="176"/>
      <c r="T21" s="172"/>
      <c r="U21" s="173"/>
      <c r="V21" s="174"/>
      <c r="W21" s="175"/>
      <c r="X21" s="177"/>
      <c r="Y21" s="178"/>
      <c r="Z21" s="172"/>
      <c r="AA21" s="173"/>
      <c r="AB21" s="174"/>
      <c r="AC21" s="175"/>
      <c r="AD21" s="176"/>
      <c r="AE21" s="172"/>
      <c r="AF21" s="173"/>
      <c r="AG21" s="174"/>
      <c r="AH21" s="175"/>
      <c r="AI21" s="177"/>
      <c r="AJ21" s="178"/>
      <c r="AK21" s="172"/>
      <c r="AL21" s="173"/>
      <c r="AM21" s="174"/>
      <c r="AN21" s="175"/>
      <c r="AO21" s="176"/>
      <c r="AP21" s="172"/>
      <c r="AQ21" s="173"/>
      <c r="AR21" s="174"/>
      <c r="AS21" s="175"/>
      <c r="AT21" s="177"/>
      <c r="AU21" s="178"/>
      <c r="AW21" s="460"/>
      <c r="AX21" s="460"/>
      <c r="AY21" s="460"/>
      <c r="AZ21" s="460"/>
    </row>
    <row r="22" spans="1:52" ht="12.75">
      <c r="A22" s="570"/>
      <c r="B22" s="627"/>
      <c r="C22" s="590"/>
      <c r="D22" s="301"/>
      <c r="E22" s="317"/>
      <c r="F22" s="318"/>
      <c r="G22" s="319"/>
      <c r="H22" s="320"/>
      <c r="I22" s="303"/>
      <c r="J22" s="317"/>
      <c r="K22" s="318"/>
      <c r="L22" s="319"/>
      <c r="M22" s="321"/>
      <c r="N22" s="322"/>
      <c r="O22" s="301"/>
      <c r="P22" s="317"/>
      <c r="Q22" s="318"/>
      <c r="R22" s="319"/>
      <c r="S22" s="320"/>
      <c r="T22" s="303"/>
      <c r="U22" s="317"/>
      <c r="V22" s="318"/>
      <c r="W22" s="332"/>
      <c r="X22" s="334"/>
      <c r="Y22" s="322"/>
      <c r="Z22" s="301"/>
      <c r="AA22" s="317"/>
      <c r="AB22" s="318"/>
      <c r="AC22" s="319"/>
      <c r="AD22" s="320"/>
      <c r="AE22" s="303"/>
      <c r="AF22" s="317"/>
      <c r="AG22" s="318"/>
      <c r="AH22" s="319"/>
      <c r="AI22" s="321"/>
      <c r="AJ22" s="322"/>
      <c r="AK22" s="301"/>
      <c r="AL22" s="317"/>
      <c r="AM22" s="318"/>
      <c r="AN22" s="319"/>
      <c r="AO22" s="320"/>
      <c r="AP22" s="303"/>
      <c r="AQ22" s="317"/>
      <c r="AR22" s="318"/>
      <c r="AS22" s="319"/>
      <c r="AT22" s="321"/>
      <c r="AU22" s="322"/>
      <c r="AW22" s="460"/>
      <c r="AX22" s="460"/>
      <c r="AY22" s="460"/>
      <c r="AZ22" s="460"/>
    </row>
    <row r="23" spans="1:52" ht="12.75">
      <c r="A23" s="570"/>
      <c r="B23" s="627"/>
      <c r="C23" s="590"/>
      <c r="D23" s="301"/>
      <c r="E23" s="317"/>
      <c r="F23" s="318"/>
      <c r="G23" s="319"/>
      <c r="H23" s="320"/>
      <c r="I23" s="303"/>
      <c r="J23" s="317"/>
      <c r="K23" s="318"/>
      <c r="L23" s="319"/>
      <c r="M23" s="321"/>
      <c r="N23" s="322"/>
      <c r="O23" s="303"/>
      <c r="P23" s="317"/>
      <c r="Q23" s="318"/>
      <c r="R23" s="319"/>
      <c r="S23" s="320"/>
      <c r="T23" s="303"/>
      <c r="U23" s="317"/>
      <c r="V23" s="318"/>
      <c r="W23" s="335"/>
      <c r="X23" s="321"/>
      <c r="Y23" s="322"/>
      <c r="Z23" s="303"/>
      <c r="AA23" s="317"/>
      <c r="AB23" s="318"/>
      <c r="AC23" s="319"/>
      <c r="AD23" s="320"/>
      <c r="AE23" s="303"/>
      <c r="AF23" s="317"/>
      <c r="AG23" s="318"/>
      <c r="AH23" s="319"/>
      <c r="AI23" s="321"/>
      <c r="AJ23" s="322"/>
      <c r="AK23" s="303"/>
      <c r="AL23" s="317"/>
      <c r="AM23" s="318"/>
      <c r="AN23" s="319"/>
      <c r="AO23" s="320"/>
      <c r="AP23" s="303"/>
      <c r="AQ23" s="317"/>
      <c r="AR23" s="318"/>
      <c r="AS23" s="319"/>
      <c r="AT23" s="321"/>
      <c r="AU23" s="322"/>
      <c r="AW23" s="460"/>
      <c r="AX23" s="460"/>
      <c r="AY23" s="460"/>
      <c r="AZ23" s="460"/>
    </row>
    <row r="24" spans="1:52" ht="12.75">
      <c r="A24" s="571"/>
      <c r="B24" s="628"/>
      <c r="C24" s="591"/>
      <c r="D24" s="301"/>
      <c r="E24" s="317"/>
      <c r="F24" s="318"/>
      <c r="G24" s="319"/>
      <c r="H24" s="320"/>
      <c r="I24" s="319"/>
      <c r="J24" s="317"/>
      <c r="K24" s="318"/>
      <c r="L24" s="319"/>
      <c r="M24" s="321"/>
      <c r="N24" s="322"/>
      <c r="O24" s="301"/>
      <c r="P24" s="317"/>
      <c r="Q24" s="318"/>
      <c r="R24" s="319"/>
      <c r="S24" s="320"/>
      <c r="T24" s="319"/>
      <c r="U24" s="317"/>
      <c r="V24" s="318"/>
      <c r="W24" s="319"/>
      <c r="X24" s="321"/>
      <c r="Y24" s="322"/>
      <c r="Z24" s="301"/>
      <c r="AA24" s="317"/>
      <c r="AB24" s="318"/>
      <c r="AC24" s="319"/>
      <c r="AD24" s="320"/>
      <c r="AE24" s="319"/>
      <c r="AF24" s="317"/>
      <c r="AG24" s="318"/>
      <c r="AH24" s="319"/>
      <c r="AI24" s="321"/>
      <c r="AJ24" s="322"/>
      <c r="AK24" s="301"/>
      <c r="AL24" s="317"/>
      <c r="AM24" s="318"/>
      <c r="AN24" s="319"/>
      <c r="AO24" s="320"/>
      <c r="AP24" s="319"/>
      <c r="AQ24" s="317"/>
      <c r="AR24" s="318"/>
      <c r="AS24" s="319"/>
      <c r="AT24" s="321"/>
      <c r="AU24" s="322"/>
      <c r="AW24" s="460"/>
      <c r="AX24" s="460"/>
      <c r="AY24" s="460"/>
      <c r="AZ24" s="460"/>
    </row>
    <row r="25" spans="1:52" ht="12.75">
      <c r="A25" s="204">
        <v>4</v>
      </c>
      <c r="B25" s="205" t="s">
        <v>142</v>
      </c>
      <c r="C25" s="206" t="s">
        <v>152</v>
      </c>
      <c r="D25" s="207">
        <v>0</v>
      </c>
      <c r="E25" s="208"/>
      <c r="F25" s="209"/>
      <c r="G25" s="210"/>
      <c r="H25" s="211"/>
      <c r="I25" s="210"/>
      <c r="J25" s="208"/>
      <c r="K25" s="209"/>
      <c r="L25" s="210"/>
      <c r="M25" s="212"/>
      <c r="N25" s="213"/>
      <c r="O25" s="207"/>
      <c r="P25" s="208"/>
      <c r="Q25" s="209"/>
      <c r="R25" s="210"/>
      <c r="S25" s="211"/>
      <c r="T25" s="210"/>
      <c r="U25" s="208"/>
      <c r="V25" s="209"/>
      <c r="W25" s="210"/>
      <c r="X25" s="212"/>
      <c r="Y25" s="213"/>
      <c r="Z25" s="207">
        <v>0</v>
      </c>
      <c r="AA25" s="208"/>
      <c r="AB25" s="209"/>
      <c r="AC25" s="210"/>
      <c r="AD25" s="211"/>
      <c r="AE25" s="210"/>
      <c r="AF25" s="208"/>
      <c r="AG25" s="209"/>
      <c r="AH25" s="210"/>
      <c r="AI25" s="212"/>
      <c r="AJ25" s="213"/>
      <c r="AK25" s="207">
        <v>0</v>
      </c>
      <c r="AL25" s="208"/>
      <c r="AM25" s="209"/>
      <c r="AN25" s="210"/>
      <c r="AO25" s="211"/>
      <c r="AP25" s="210"/>
      <c r="AQ25" s="208"/>
      <c r="AR25" s="209"/>
      <c r="AS25" s="210"/>
      <c r="AT25" s="212"/>
      <c r="AU25" s="213"/>
      <c r="AW25" s="460" t="s">
        <v>142</v>
      </c>
      <c r="AX25" s="460">
        <v>0</v>
      </c>
      <c r="AY25" s="460">
        <v>0</v>
      </c>
      <c r="AZ25" s="460">
        <v>0</v>
      </c>
    </row>
    <row r="26" spans="1:52" ht="12.75">
      <c r="A26" s="20">
        <v>5</v>
      </c>
      <c r="B26" s="104" t="s">
        <v>123</v>
      </c>
      <c r="C26" s="16" t="s">
        <v>153</v>
      </c>
      <c r="D26" s="17">
        <v>0</v>
      </c>
      <c r="E26" s="12"/>
      <c r="F26" s="63"/>
      <c r="G26" s="58"/>
      <c r="H26" s="77"/>
      <c r="I26" s="58"/>
      <c r="J26" s="12"/>
      <c r="K26" s="63"/>
      <c r="L26" s="58"/>
      <c r="M26" s="22"/>
      <c r="N26" s="37"/>
      <c r="O26" s="13"/>
      <c r="P26" s="12"/>
      <c r="Q26" s="63"/>
      <c r="R26" s="58"/>
      <c r="S26" s="77"/>
      <c r="T26" s="58"/>
      <c r="U26" s="12"/>
      <c r="V26" s="63"/>
      <c r="W26" s="58"/>
      <c r="X26" s="22"/>
      <c r="Y26" s="37"/>
      <c r="Z26" s="34">
        <v>0</v>
      </c>
      <c r="AA26" s="12"/>
      <c r="AB26" s="63"/>
      <c r="AC26" s="58"/>
      <c r="AD26" s="77"/>
      <c r="AE26" s="58"/>
      <c r="AF26" s="12"/>
      <c r="AG26" s="63"/>
      <c r="AH26" s="58"/>
      <c r="AI26" s="22"/>
      <c r="AJ26" s="37"/>
      <c r="AK26" s="34">
        <v>0</v>
      </c>
      <c r="AL26" s="12"/>
      <c r="AM26" s="63"/>
      <c r="AN26" s="58"/>
      <c r="AO26" s="77"/>
      <c r="AP26" s="58"/>
      <c r="AQ26" s="12"/>
      <c r="AR26" s="63"/>
      <c r="AS26" s="58"/>
      <c r="AT26" s="22"/>
      <c r="AU26" s="37"/>
      <c r="AW26" s="460"/>
      <c r="AX26" s="460"/>
      <c r="AY26" s="460"/>
      <c r="AZ26" s="460"/>
    </row>
    <row r="27" spans="1:52" ht="12.75">
      <c r="A27" s="556">
        <v>6</v>
      </c>
      <c r="B27" s="621" t="s">
        <v>15</v>
      </c>
      <c r="C27" s="587" t="s">
        <v>154</v>
      </c>
      <c r="D27" s="225">
        <v>0</v>
      </c>
      <c r="E27" s="208"/>
      <c r="F27" s="209"/>
      <c r="G27" s="210"/>
      <c r="H27" s="211"/>
      <c r="I27" s="210"/>
      <c r="J27" s="208"/>
      <c r="K27" s="209"/>
      <c r="L27" s="210"/>
      <c r="M27" s="212"/>
      <c r="N27" s="213"/>
      <c r="O27" s="226"/>
      <c r="P27" s="208"/>
      <c r="Q27" s="209"/>
      <c r="R27" s="210"/>
      <c r="S27" s="211"/>
      <c r="T27" s="210"/>
      <c r="U27" s="208"/>
      <c r="V27" s="209"/>
      <c r="W27" s="210"/>
      <c r="X27" s="212"/>
      <c r="Y27" s="213"/>
      <c r="Z27" s="207">
        <v>0</v>
      </c>
      <c r="AA27" s="208"/>
      <c r="AB27" s="209"/>
      <c r="AC27" s="210"/>
      <c r="AD27" s="211"/>
      <c r="AE27" s="210"/>
      <c r="AF27" s="208"/>
      <c r="AG27" s="209"/>
      <c r="AH27" s="210"/>
      <c r="AI27" s="212"/>
      <c r="AJ27" s="213"/>
      <c r="AK27" s="207">
        <v>0</v>
      </c>
      <c r="AL27" s="208"/>
      <c r="AM27" s="209"/>
      <c r="AN27" s="210"/>
      <c r="AO27" s="211"/>
      <c r="AP27" s="210"/>
      <c r="AQ27" s="208"/>
      <c r="AR27" s="209"/>
      <c r="AS27" s="210"/>
      <c r="AT27" s="212"/>
      <c r="AU27" s="213"/>
      <c r="AW27" s="460"/>
      <c r="AX27" s="460"/>
      <c r="AY27" s="460"/>
      <c r="AZ27" s="460"/>
    </row>
    <row r="28" spans="1:52" ht="12.75">
      <c r="A28" s="557"/>
      <c r="B28" s="622"/>
      <c r="C28" s="588"/>
      <c r="D28" s="323"/>
      <c r="E28" s="324"/>
      <c r="F28" s="325"/>
      <c r="G28" s="326"/>
      <c r="H28" s="327"/>
      <c r="I28" s="326"/>
      <c r="J28" s="324"/>
      <c r="K28" s="325"/>
      <c r="L28" s="326"/>
      <c r="M28" s="328"/>
      <c r="N28" s="329"/>
      <c r="O28" s="330"/>
      <c r="P28" s="324"/>
      <c r="Q28" s="325"/>
      <c r="R28" s="326"/>
      <c r="S28" s="327"/>
      <c r="T28" s="326"/>
      <c r="U28" s="324"/>
      <c r="V28" s="325"/>
      <c r="W28" s="326"/>
      <c r="X28" s="328"/>
      <c r="Y28" s="329"/>
      <c r="Z28" s="331"/>
      <c r="AA28" s="324"/>
      <c r="AB28" s="325"/>
      <c r="AC28" s="326"/>
      <c r="AD28" s="327"/>
      <c r="AE28" s="326"/>
      <c r="AF28" s="324"/>
      <c r="AG28" s="325"/>
      <c r="AH28" s="326"/>
      <c r="AI28" s="328"/>
      <c r="AJ28" s="329"/>
      <c r="AK28" s="331"/>
      <c r="AL28" s="324"/>
      <c r="AM28" s="325"/>
      <c r="AN28" s="326"/>
      <c r="AO28" s="327"/>
      <c r="AP28" s="326"/>
      <c r="AQ28" s="324"/>
      <c r="AR28" s="325"/>
      <c r="AS28" s="326"/>
      <c r="AT28" s="328"/>
      <c r="AU28" s="329"/>
      <c r="AW28" s="460"/>
      <c r="AX28" s="460"/>
      <c r="AY28" s="460"/>
      <c r="AZ28" s="460"/>
    </row>
    <row r="29" spans="1:52" ht="12.75">
      <c r="A29" s="20">
        <v>7</v>
      </c>
      <c r="B29" s="104" t="s">
        <v>123</v>
      </c>
      <c r="C29" s="16" t="s">
        <v>155</v>
      </c>
      <c r="D29" s="17">
        <v>0</v>
      </c>
      <c r="E29" s="12"/>
      <c r="F29" s="63"/>
      <c r="G29" s="58"/>
      <c r="H29" s="77"/>
      <c r="I29" s="58"/>
      <c r="J29" s="12"/>
      <c r="K29" s="63"/>
      <c r="L29" s="58"/>
      <c r="M29" s="22"/>
      <c r="N29" s="37"/>
      <c r="O29" s="13"/>
      <c r="P29" s="12"/>
      <c r="Q29" s="63"/>
      <c r="R29" s="58"/>
      <c r="S29" s="77"/>
      <c r="T29" s="58"/>
      <c r="U29" s="12"/>
      <c r="V29" s="63"/>
      <c r="W29" s="58"/>
      <c r="X29" s="22"/>
      <c r="Y29" s="37"/>
      <c r="Z29" s="34"/>
      <c r="AA29" s="12"/>
      <c r="AB29" s="63"/>
      <c r="AC29" s="58"/>
      <c r="AD29" s="77"/>
      <c r="AE29" s="58"/>
      <c r="AF29" s="12"/>
      <c r="AG29" s="63"/>
      <c r="AH29" s="58"/>
      <c r="AI29" s="22"/>
      <c r="AJ29" s="37"/>
      <c r="AK29" s="34"/>
      <c r="AL29" s="12"/>
      <c r="AM29" s="63"/>
      <c r="AN29" s="58"/>
      <c r="AO29" s="77"/>
      <c r="AP29" s="58"/>
      <c r="AQ29" s="12"/>
      <c r="AR29" s="63"/>
      <c r="AS29" s="58"/>
      <c r="AT29" s="22"/>
      <c r="AU29" s="37"/>
      <c r="AW29" s="460"/>
      <c r="AX29" s="460"/>
      <c r="AY29" s="460"/>
      <c r="AZ29" s="460"/>
    </row>
    <row r="30" spans="1:52" ht="12.75">
      <c r="A30" s="556">
        <v>8</v>
      </c>
      <c r="B30" s="621" t="s">
        <v>15</v>
      </c>
      <c r="C30" s="585" t="s">
        <v>156</v>
      </c>
      <c r="D30" s="225">
        <v>0</v>
      </c>
      <c r="E30" s="208"/>
      <c r="F30" s="209"/>
      <c r="G30" s="210"/>
      <c r="H30" s="211"/>
      <c r="I30" s="210"/>
      <c r="J30" s="208"/>
      <c r="K30" s="209"/>
      <c r="L30" s="210"/>
      <c r="M30" s="212"/>
      <c r="N30" s="213"/>
      <c r="O30" s="226"/>
      <c r="P30" s="208"/>
      <c r="Q30" s="209"/>
      <c r="R30" s="210"/>
      <c r="S30" s="211"/>
      <c r="T30" s="210"/>
      <c r="U30" s="208"/>
      <c r="V30" s="209"/>
      <c r="W30" s="210"/>
      <c r="X30" s="212"/>
      <c r="Y30" s="213"/>
      <c r="Z30" s="207">
        <v>0</v>
      </c>
      <c r="AA30" s="208"/>
      <c r="AB30" s="209"/>
      <c r="AC30" s="210"/>
      <c r="AD30" s="211"/>
      <c r="AE30" s="210"/>
      <c r="AF30" s="208"/>
      <c r="AG30" s="209"/>
      <c r="AH30" s="210"/>
      <c r="AI30" s="212"/>
      <c r="AJ30" s="213"/>
      <c r="AK30" s="207">
        <v>0</v>
      </c>
      <c r="AL30" s="208"/>
      <c r="AM30" s="209"/>
      <c r="AN30" s="210"/>
      <c r="AO30" s="211"/>
      <c r="AP30" s="210"/>
      <c r="AQ30" s="208"/>
      <c r="AR30" s="209"/>
      <c r="AS30" s="210"/>
      <c r="AT30" s="212"/>
      <c r="AU30" s="213"/>
      <c r="AW30" s="460"/>
      <c r="AX30" s="460"/>
      <c r="AY30" s="460"/>
      <c r="AZ30" s="460"/>
    </row>
    <row r="31" spans="1:52" ht="12.75">
      <c r="A31" s="557"/>
      <c r="B31" s="622"/>
      <c r="C31" s="586"/>
      <c r="D31" s="323"/>
      <c r="E31" s="324"/>
      <c r="F31" s="325"/>
      <c r="G31" s="326"/>
      <c r="H31" s="327"/>
      <c r="I31" s="326"/>
      <c r="J31" s="324"/>
      <c r="K31" s="325"/>
      <c r="L31" s="326"/>
      <c r="M31" s="328"/>
      <c r="N31" s="329"/>
      <c r="O31" s="330"/>
      <c r="P31" s="324"/>
      <c r="Q31" s="325"/>
      <c r="R31" s="326"/>
      <c r="S31" s="327"/>
      <c r="T31" s="326"/>
      <c r="U31" s="324"/>
      <c r="V31" s="325"/>
      <c r="W31" s="326"/>
      <c r="X31" s="328"/>
      <c r="Y31" s="329"/>
      <c r="Z31" s="331"/>
      <c r="AA31" s="324"/>
      <c r="AB31" s="325"/>
      <c r="AC31" s="326"/>
      <c r="AD31" s="327"/>
      <c r="AE31" s="326"/>
      <c r="AF31" s="324"/>
      <c r="AG31" s="325"/>
      <c r="AH31" s="326"/>
      <c r="AI31" s="328"/>
      <c r="AJ31" s="329"/>
      <c r="AK31" s="331"/>
      <c r="AL31" s="324"/>
      <c r="AM31" s="325"/>
      <c r="AN31" s="326"/>
      <c r="AO31" s="327"/>
      <c r="AP31" s="326"/>
      <c r="AQ31" s="324"/>
      <c r="AR31" s="325"/>
      <c r="AS31" s="326"/>
      <c r="AT31" s="328"/>
      <c r="AU31" s="329"/>
      <c r="AW31" s="460"/>
      <c r="AX31" s="460"/>
      <c r="AY31" s="460"/>
      <c r="AZ31" s="460"/>
    </row>
    <row r="32" spans="1:52" ht="12.75">
      <c r="A32" s="20">
        <v>9</v>
      </c>
      <c r="B32" s="315" t="s">
        <v>123</v>
      </c>
      <c r="C32" s="16" t="s">
        <v>157</v>
      </c>
      <c r="D32" s="17">
        <v>0</v>
      </c>
      <c r="E32" s="12"/>
      <c r="F32" s="63"/>
      <c r="G32" s="58"/>
      <c r="H32" s="77"/>
      <c r="I32" s="58"/>
      <c r="J32" s="12"/>
      <c r="K32" s="63"/>
      <c r="L32" s="58"/>
      <c r="M32" s="22"/>
      <c r="N32" s="37"/>
      <c r="O32" s="13"/>
      <c r="P32" s="12"/>
      <c r="Q32" s="63"/>
      <c r="R32" s="58"/>
      <c r="S32" s="77"/>
      <c r="T32" s="58"/>
      <c r="U32" s="12"/>
      <c r="V32" s="63"/>
      <c r="W32" s="58"/>
      <c r="X32" s="22"/>
      <c r="Y32" s="37"/>
      <c r="Z32" s="34"/>
      <c r="AA32" s="12"/>
      <c r="AB32" s="63"/>
      <c r="AC32" s="58"/>
      <c r="AD32" s="77"/>
      <c r="AE32" s="58"/>
      <c r="AF32" s="12"/>
      <c r="AG32" s="63"/>
      <c r="AH32" s="58"/>
      <c r="AI32" s="22"/>
      <c r="AJ32" s="37"/>
      <c r="AK32" s="34"/>
      <c r="AL32" s="12"/>
      <c r="AM32" s="63"/>
      <c r="AN32" s="58"/>
      <c r="AO32" s="77"/>
      <c r="AP32" s="58"/>
      <c r="AQ32" s="12"/>
      <c r="AR32" s="63"/>
      <c r="AS32" s="58"/>
      <c r="AT32" s="22"/>
      <c r="AU32" s="37"/>
      <c r="AW32" s="460"/>
      <c r="AX32" s="460"/>
      <c r="AY32" s="460"/>
      <c r="AZ32" s="460"/>
    </row>
    <row r="33" spans="1:52" ht="12.75">
      <c r="A33" s="498">
        <v>10</v>
      </c>
      <c r="B33" s="629" t="s">
        <v>123</v>
      </c>
      <c r="C33" s="593" t="s">
        <v>158</v>
      </c>
      <c r="D33" s="17">
        <v>1</v>
      </c>
      <c r="E33" s="12">
        <v>2</v>
      </c>
      <c r="F33" s="63"/>
      <c r="G33" s="58">
        <v>10</v>
      </c>
      <c r="H33" s="77"/>
      <c r="I33" s="58"/>
      <c r="J33" s="12"/>
      <c r="K33" s="63"/>
      <c r="L33" s="58"/>
      <c r="M33" s="22"/>
      <c r="N33" s="37"/>
      <c r="O33" s="13">
        <v>1</v>
      </c>
      <c r="P33" s="12"/>
      <c r="Q33" s="63"/>
      <c r="R33" s="58"/>
      <c r="S33" s="77"/>
      <c r="T33" s="58"/>
      <c r="U33" s="12"/>
      <c r="V33" s="63"/>
      <c r="W33" s="58"/>
      <c r="X33" s="22"/>
      <c r="Y33" s="37"/>
      <c r="Z33" s="34"/>
      <c r="AA33" s="12"/>
      <c r="AB33" s="63"/>
      <c r="AC33" s="58"/>
      <c r="AD33" s="77"/>
      <c r="AE33" s="58"/>
      <c r="AF33" s="12"/>
      <c r="AG33" s="63"/>
      <c r="AH33" s="58"/>
      <c r="AI33" s="22"/>
      <c r="AJ33" s="37"/>
      <c r="AK33" s="34"/>
      <c r="AL33" s="12"/>
      <c r="AM33" s="63"/>
      <c r="AN33" s="58"/>
      <c r="AO33" s="77"/>
      <c r="AP33" s="58"/>
      <c r="AQ33" s="12"/>
      <c r="AR33" s="63"/>
      <c r="AS33" s="58"/>
      <c r="AT33" s="22"/>
      <c r="AU33" s="37"/>
      <c r="AW33" s="460"/>
      <c r="AX33" s="460"/>
      <c r="AY33" s="460"/>
      <c r="AZ33" s="460"/>
    </row>
    <row r="34" spans="1:52" ht="12.75">
      <c r="A34" s="580"/>
      <c r="B34" s="625"/>
      <c r="C34" s="594"/>
      <c r="D34" s="13"/>
      <c r="E34" s="12"/>
      <c r="F34" s="63"/>
      <c r="G34" s="58"/>
      <c r="H34" s="77"/>
      <c r="I34" s="58"/>
      <c r="J34" s="12"/>
      <c r="K34" s="63"/>
      <c r="L34" s="58"/>
      <c r="M34" s="22"/>
      <c r="N34" s="37"/>
      <c r="O34" s="34"/>
      <c r="P34" s="12"/>
      <c r="Q34" s="63"/>
      <c r="R34" s="58"/>
      <c r="S34" s="77"/>
      <c r="T34" s="58"/>
      <c r="U34" s="12"/>
      <c r="V34" s="63"/>
      <c r="W34" s="58"/>
      <c r="X34" s="22"/>
      <c r="Y34" s="37"/>
      <c r="Z34" s="34"/>
      <c r="AA34" s="12"/>
      <c r="AB34" s="63"/>
      <c r="AC34" s="58"/>
      <c r="AD34" s="77"/>
      <c r="AE34" s="58"/>
      <c r="AF34" s="12"/>
      <c r="AG34" s="63"/>
      <c r="AH34" s="58"/>
      <c r="AI34" s="22"/>
      <c r="AJ34" s="37"/>
      <c r="AK34" s="34"/>
      <c r="AL34" s="12"/>
      <c r="AM34" s="63"/>
      <c r="AN34" s="58"/>
      <c r="AO34" s="77"/>
      <c r="AP34" s="58"/>
      <c r="AQ34" s="12"/>
      <c r="AR34" s="63"/>
      <c r="AS34" s="58"/>
      <c r="AT34" s="22"/>
      <c r="AU34" s="37"/>
      <c r="AW34" s="460"/>
      <c r="AX34" s="460"/>
      <c r="AY34" s="460"/>
      <c r="AZ34" s="460"/>
    </row>
    <row r="35" spans="1:52" ht="12.75">
      <c r="A35" s="204">
        <v>11</v>
      </c>
      <c r="B35" s="263" t="s">
        <v>162</v>
      </c>
      <c r="C35" s="264" t="s">
        <v>174</v>
      </c>
      <c r="D35" s="226">
        <v>0</v>
      </c>
      <c r="E35" s="226"/>
      <c r="F35" s="265"/>
      <c r="G35" s="207"/>
      <c r="H35" s="266"/>
      <c r="I35" s="207"/>
      <c r="J35" s="226"/>
      <c r="K35" s="265"/>
      <c r="L35" s="207"/>
      <c r="M35" s="267"/>
      <c r="N35" s="268"/>
      <c r="O35" s="207">
        <v>0</v>
      </c>
      <c r="P35" s="226"/>
      <c r="Q35" s="265"/>
      <c r="R35" s="207"/>
      <c r="S35" s="266"/>
      <c r="T35" s="207"/>
      <c r="U35" s="226"/>
      <c r="V35" s="265"/>
      <c r="W35" s="207"/>
      <c r="X35" s="267"/>
      <c r="Y35" s="268"/>
      <c r="Z35" s="207">
        <v>0</v>
      </c>
      <c r="AA35" s="226"/>
      <c r="AB35" s="265"/>
      <c r="AC35" s="207"/>
      <c r="AD35" s="266"/>
      <c r="AE35" s="207"/>
      <c r="AF35" s="226"/>
      <c r="AG35" s="265"/>
      <c r="AH35" s="207"/>
      <c r="AI35" s="267"/>
      <c r="AJ35" s="268"/>
      <c r="AK35" s="207">
        <v>0</v>
      </c>
      <c r="AL35" s="226"/>
      <c r="AM35" s="265"/>
      <c r="AN35" s="207"/>
      <c r="AO35" s="266"/>
      <c r="AP35" s="207"/>
      <c r="AQ35" s="226"/>
      <c r="AR35" s="265"/>
      <c r="AS35" s="207"/>
      <c r="AT35" s="267"/>
      <c r="AU35" s="268"/>
      <c r="AW35" s="460" t="s">
        <v>162</v>
      </c>
      <c r="AX35" s="460">
        <v>0</v>
      </c>
      <c r="AY35" s="460">
        <v>0</v>
      </c>
      <c r="AZ35" s="460">
        <v>0</v>
      </c>
    </row>
    <row r="36" spans="1:52" ht="12.75">
      <c r="A36" s="20">
        <v>12</v>
      </c>
      <c r="B36" s="104" t="s">
        <v>123</v>
      </c>
      <c r="C36" s="16" t="s">
        <v>175</v>
      </c>
      <c r="D36" s="13"/>
      <c r="E36" s="12"/>
      <c r="F36" s="63"/>
      <c r="G36" s="58"/>
      <c r="H36" s="77"/>
      <c r="I36" s="58"/>
      <c r="J36" s="12"/>
      <c r="K36" s="63"/>
      <c r="L36" s="58"/>
      <c r="M36" s="22"/>
      <c r="N36" s="37"/>
      <c r="O36" s="34"/>
      <c r="P36" s="12"/>
      <c r="Q36" s="63"/>
      <c r="R36" s="58"/>
      <c r="S36" s="77"/>
      <c r="T36" s="58"/>
      <c r="U36" s="12"/>
      <c r="V36" s="63"/>
      <c r="W36" s="58"/>
      <c r="X36" s="22"/>
      <c r="Y36" s="37"/>
      <c r="Z36" s="34"/>
      <c r="AA36" s="12"/>
      <c r="AB36" s="63"/>
      <c r="AC36" s="58"/>
      <c r="AD36" s="77"/>
      <c r="AE36" s="58"/>
      <c r="AF36" s="12"/>
      <c r="AG36" s="63"/>
      <c r="AH36" s="58"/>
      <c r="AI36" s="22"/>
      <c r="AJ36" s="37"/>
      <c r="AK36" s="34">
        <v>1</v>
      </c>
      <c r="AL36" s="12"/>
      <c r="AM36" s="63"/>
      <c r="AN36" s="58"/>
      <c r="AO36" s="77"/>
      <c r="AP36" s="58"/>
      <c r="AQ36" s="12"/>
      <c r="AR36" s="63"/>
      <c r="AS36" s="58"/>
      <c r="AT36" s="22"/>
      <c r="AU36" s="37"/>
      <c r="AW36" s="460"/>
      <c r="AX36" s="460"/>
      <c r="AY36" s="460"/>
      <c r="AZ36" s="460"/>
    </row>
    <row r="37" spans="1:52" ht="12.75">
      <c r="A37" s="204">
        <v>13</v>
      </c>
      <c r="B37" s="263" t="s">
        <v>142</v>
      </c>
      <c r="C37" s="264" t="s">
        <v>176</v>
      </c>
      <c r="D37" s="269"/>
      <c r="E37" s="269"/>
      <c r="F37" s="270"/>
      <c r="G37" s="271"/>
      <c r="H37" s="272"/>
      <c r="I37" s="271"/>
      <c r="J37" s="269"/>
      <c r="K37" s="270"/>
      <c r="L37" s="271"/>
      <c r="M37" s="273"/>
      <c r="N37" s="274"/>
      <c r="O37" s="271"/>
      <c r="P37" s="269"/>
      <c r="Q37" s="270"/>
      <c r="R37" s="271"/>
      <c r="S37" s="272"/>
      <c r="T37" s="271"/>
      <c r="U37" s="269"/>
      <c r="V37" s="270"/>
      <c r="W37" s="271"/>
      <c r="X37" s="273"/>
      <c r="Y37" s="274"/>
      <c r="Z37" s="271"/>
      <c r="AA37" s="269"/>
      <c r="AB37" s="270"/>
      <c r="AC37" s="271"/>
      <c r="AD37" s="272"/>
      <c r="AE37" s="275"/>
      <c r="AF37" s="276"/>
      <c r="AG37" s="277"/>
      <c r="AH37" s="271"/>
      <c r="AI37" s="273"/>
      <c r="AJ37" s="274"/>
      <c r="AK37" s="271">
        <v>0</v>
      </c>
      <c r="AL37" s="269"/>
      <c r="AM37" s="270"/>
      <c r="AN37" s="271"/>
      <c r="AO37" s="272"/>
      <c r="AP37" s="271"/>
      <c r="AQ37" s="269"/>
      <c r="AR37" s="270"/>
      <c r="AS37" s="271"/>
      <c r="AT37" s="273"/>
      <c r="AU37" s="274"/>
      <c r="AW37" s="460" t="s">
        <v>142</v>
      </c>
      <c r="AX37" s="460">
        <v>0</v>
      </c>
      <c r="AY37" s="460">
        <v>0</v>
      </c>
      <c r="AZ37" s="460">
        <v>0</v>
      </c>
    </row>
    <row r="38" spans="1:47" ht="12.75">
      <c r="A38" s="280">
        <v>14</v>
      </c>
      <c r="B38" s="281" t="s">
        <v>16</v>
      </c>
      <c r="C38" s="171" t="s">
        <v>182</v>
      </c>
      <c r="D38" s="282">
        <v>0</v>
      </c>
      <c r="E38" s="282"/>
      <c r="F38" s="283"/>
      <c r="G38" s="172"/>
      <c r="H38" s="284"/>
      <c r="I38" s="172"/>
      <c r="J38" s="282"/>
      <c r="K38" s="283"/>
      <c r="L38" s="172"/>
      <c r="M38" s="285"/>
      <c r="N38" s="286"/>
      <c r="O38" s="172">
        <v>0</v>
      </c>
      <c r="P38" s="282"/>
      <c r="Q38" s="283"/>
      <c r="R38" s="172"/>
      <c r="S38" s="284"/>
      <c r="T38" s="172"/>
      <c r="U38" s="282"/>
      <c r="V38" s="283"/>
      <c r="W38" s="172"/>
      <c r="X38" s="285"/>
      <c r="Y38" s="286"/>
      <c r="Z38" s="172">
        <v>0</v>
      </c>
      <c r="AA38" s="282"/>
      <c r="AB38" s="283"/>
      <c r="AC38" s="172"/>
      <c r="AD38" s="284"/>
      <c r="AE38" s="201"/>
      <c r="AF38" s="287"/>
      <c r="AG38" s="288"/>
      <c r="AH38" s="172"/>
      <c r="AI38" s="285"/>
      <c r="AJ38" s="286"/>
      <c r="AK38" s="172">
        <v>0</v>
      </c>
      <c r="AL38" s="282"/>
      <c r="AM38" s="283"/>
      <c r="AN38" s="172"/>
      <c r="AO38" s="284"/>
      <c r="AP38" s="172"/>
      <c r="AQ38" s="282"/>
      <c r="AR38" s="283"/>
      <c r="AS38" s="172"/>
      <c r="AT38" s="285"/>
      <c r="AU38" s="286"/>
    </row>
    <row r="39" spans="1:47" ht="12.75">
      <c r="A39" s="289">
        <v>15</v>
      </c>
      <c r="B39" s="281" t="s">
        <v>181</v>
      </c>
      <c r="C39" s="171" t="s">
        <v>180</v>
      </c>
      <c r="D39" s="290">
        <v>0</v>
      </c>
      <c r="E39" s="291"/>
      <c r="F39" s="292"/>
      <c r="G39" s="293"/>
      <c r="H39" s="294"/>
      <c r="I39" s="293"/>
      <c r="J39" s="291"/>
      <c r="K39" s="292"/>
      <c r="L39" s="293"/>
      <c r="M39" s="295"/>
      <c r="N39" s="296"/>
      <c r="O39" s="297">
        <v>0</v>
      </c>
      <c r="P39" s="291"/>
      <c r="Q39" s="292"/>
      <c r="R39" s="293"/>
      <c r="S39" s="294"/>
      <c r="T39" s="293"/>
      <c r="U39" s="291"/>
      <c r="V39" s="292"/>
      <c r="W39" s="293"/>
      <c r="X39" s="295"/>
      <c r="Y39" s="296"/>
      <c r="Z39" s="297">
        <v>0</v>
      </c>
      <c r="AA39" s="291"/>
      <c r="AB39" s="292"/>
      <c r="AC39" s="293"/>
      <c r="AD39" s="294"/>
      <c r="AE39" s="293"/>
      <c r="AF39" s="291"/>
      <c r="AG39" s="292"/>
      <c r="AH39" s="293"/>
      <c r="AI39" s="295"/>
      <c r="AJ39" s="296"/>
      <c r="AK39" s="297">
        <v>0</v>
      </c>
      <c r="AL39" s="291"/>
      <c r="AM39" s="292"/>
      <c r="AN39" s="293"/>
      <c r="AO39" s="294"/>
      <c r="AP39" s="293"/>
      <c r="AQ39" s="291"/>
      <c r="AR39" s="292"/>
      <c r="AS39" s="293"/>
      <c r="AT39" s="295"/>
      <c r="AU39" s="296"/>
    </row>
    <row r="40" spans="1:47" ht="12.75">
      <c r="A40" s="298">
        <v>16</v>
      </c>
      <c r="B40" s="299" t="s">
        <v>125</v>
      </c>
      <c r="C40" s="300" t="s">
        <v>184</v>
      </c>
      <c r="D40" s="301">
        <v>0</v>
      </c>
      <c r="E40" s="301"/>
      <c r="F40" s="302"/>
      <c r="G40" s="303"/>
      <c r="H40" s="304"/>
      <c r="I40" s="303"/>
      <c r="J40" s="301"/>
      <c r="K40" s="302"/>
      <c r="L40" s="303"/>
      <c r="M40" s="305"/>
      <c r="N40" s="306"/>
      <c r="O40" s="303">
        <v>0</v>
      </c>
      <c r="P40" s="301"/>
      <c r="Q40" s="302"/>
      <c r="R40" s="303"/>
      <c r="S40" s="304"/>
      <c r="T40" s="303"/>
      <c r="U40" s="301"/>
      <c r="V40" s="302"/>
      <c r="W40" s="303"/>
      <c r="X40" s="305"/>
      <c r="Y40" s="306"/>
      <c r="Z40" s="303">
        <v>0</v>
      </c>
      <c r="AA40" s="301"/>
      <c r="AB40" s="302"/>
      <c r="AC40" s="303"/>
      <c r="AD40" s="304"/>
      <c r="AE40" s="303"/>
      <c r="AF40" s="301"/>
      <c r="AG40" s="302"/>
      <c r="AH40" s="303"/>
      <c r="AI40" s="305"/>
      <c r="AJ40" s="306"/>
      <c r="AK40" s="303">
        <v>0</v>
      </c>
      <c r="AL40" s="301"/>
      <c r="AM40" s="302"/>
      <c r="AN40" s="303"/>
      <c r="AO40" s="304"/>
      <c r="AP40" s="303"/>
      <c r="AQ40" s="301"/>
      <c r="AR40" s="302"/>
      <c r="AS40" s="303"/>
      <c r="AT40" s="305"/>
      <c r="AU40" s="306"/>
    </row>
    <row r="41" spans="1:47" ht="12.75">
      <c r="A41" s="581">
        <v>17</v>
      </c>
      <c r="B41" s="630" t="s">
        <v>16</v>
      </c>
      <c r="C41" s="589" t="s">
        <v>185</v>
      </c>
      <c r="D41" s="307">
        <v>0</v>
      </c>
      <c r="E41" s="308"/>
      <c r="F41" s="309"/>
      <c r="G41" s="310"/>
      <c r="H41" s="311"/>
      <c r="I41" s="310"/>
      <c r="J41" s="308"/>
      <c r="K41" s="309"/>
      <c r="L41" s="310"/>
      <c r="M41" s="312"/>
      <c r="N41" s="313"/>
      <c r="O41" s="314">
        <v>0</v>
      </c>
      <c r="P41" s="308"/>
      <c r="Q41" s="309"/>
      <c r="R41" s="310"/>
      <c r="S41" s="311"/>
      <c r="T41" s="310"/>
      <c r="U41" s="308"/>
      <c r="V41" s="309"/>
      <c r="W41" s="310"/>
      <c r="X41" s="312"/>
      <c r="Y41" s="313"/>
      <c r="Z41" s="314">
        <v>0</v>
      </c>
      <c r="AA41" s="308"/>
      <c r="AB41" s="309"/>
      <c r="AC41" s="310"/>
      <c r="AD41" s="311"/>
      <c r="AE41" s="310"/>
      <c r="AF41" s="308"/>
      <c r="AG41" s="309"/>
      <c r="AH41" s="310"/>
      <c r="AI41" s="312"/>
      <c r="AJ41" s="313"/>
      <c r="AK41" s="314">
        <v>0</v>
      </c>
      <c r="AL41" s="308"/>
      <c r="AM41" s="309"/>
      <c r="AN41" s="310"/>
      <c r="AO41" s="311"/>
      <c r="AP41" s="310"/>
      <c r="AQ41" s="308"/>
      <c r="AR41" s="309"/>
      <c r="AS41" s="310"/>
      <c r="AT41" s="312"/>
      <c r="AU41" s="313"/>
    </row>
    <row r="42" spans="1:47" ht="13.5" thickBot="1">
      <c r="A42" s="582"/>
      <c r="B42" s="631"/>
      <c r="C42" s="592"/>
      <c r="D42" s="380"/>
      <c r="E42" s="381"/>
      <c r="F42" s="382"/>
      <c r="G42" s="383"/>
      <c r="H42" s="384"/>
      <c r="I42" s="383"/>
      <c r="J42" s="381"/>
      <c r="K42" s="382"/>
      <c r="L42" s="383"/>
      <c r="M42" s="385"/>
      <c r="N42" s="386"/>
      <c r="O42" s="387"/>
      <c r="P42" s="381"/>
      <c r="Q42" s="382"/>
      <c r="R42" s="383"/>
      <c r="S42" s="384"/>
      <c r="T42" s="383"/>
      <c r="U42" s="381"/>
      <c r="V42" s="382"/>
      <c r="W42" s="383"/>
      <c r="X42" s="385"/>
      <c r="Y42" s="386"/>
      <c r="Z42" s="387"/>
      <c r="AA42" s="381"/>
      <c r="AB42" s="382"/>
      <c r="AC42" s="383"/>
      <c r="AD42" s="384"/>
      <c r="AE42" s="383"/>
      <c r="AF42" s="381"/>
      <c r="AG42" s="382"/>
      <c r="AH42" s="383"/>
      <c r="AI42" s="385"/>
      <c r="AJ42" s="386"/>
      <c r="AK42" s="387"/>
      <c r="AL42" s="381"/>
      <c r="AM42" s="382"/>
      <c r="AN42" s="383"/>
      <c r="AO42" s="384"/>
      <c r="AP42" s="383"/>
      <c r="AQ42" s="381"/>
      <c r="AR42" s="382"/>
      <c r="AS42" s="383"/>
      <c r="AT42" s="385"/>
      <c r="AU42" s="388"/>
    </row>
    <row r="43" spans="1:47" ht="12.75">
      <c r="A43" s="603">
        <v>18</v>
      </c>
      <c r="B43" s="601" t="s">
        <v>183</v>
      </c>
      <c r="C43" s="599" t="s">
        <v>188</v>
      </c>
      <c r="D43" s="390">
        <v>1</v>
      </c>
      <c r="E43" s="390">
        <v>3</v>
      </c>
      <c r="F43" s="391"/>
      <c r="G43" s="392">
        <v>6</v>
      </c>
      <c r="H43" s="393"/>
      <c r="I43" s="392"/>
      <c r="J43" s="390"/>
      <c r="K43" s="391"/>
      <c r="L43" s="392"/>
      <c r="M43" s="394"/>
      <c r="N43" s="395"/>
      <c r="O43" s="392">
        <v>0</v>
      </c>
      <c r="P43" s="390"/>
      <c r="Q43" s="391"/>
      <c r="R43" s="392"/>
      <c r="S43" s="393"/>
      <c r="T43" s="392"/>
      <c r="U43" s="390"/>
      <c r="V43" s="391"/>
      <c r="W43" s="392"/>
      <c r="X43" s="394"/>
      <c r="Y43" s="395"/>
      <c r="Z43" s="392">
        <v>0</v>
      </c>
      <c r="AA43" s="390"/>
      <c r="AB43" s="391"/>
      <c r="AC43" s="392"/>
      <c r="AD43" s="393"/>
      <c r="AE43" s="392"/>
      <c r="AF43" s="390"/>
      <c r="AG43" s="391"/>
      <c r="AH43" s="392"/>
      <c r="AI43" s="394"/>
      <c r="AJ43" s="395"/>
      <c r="AK43" s="392">
        <v>1</v>
      </c>
      <c r="AL43" s="390"/>
      <c r="AM43" s="391"/>
      <c r="AN43" s="392"/>
      <c r="AO43" s="393"/>
      <c r="AP43" s="392"/>
      <c r="AQ43" s="390"/>
      <c r="AR43" s="391"/>
      <c r="AS43" s="392"/>
      <c r="AT43" s="394"/>
      <c r="AU43" s="396"/>
    </row>
    <row r="44" spans="1:47" ht="13.5" thickBot="1">
      <c r="A44" s="604"/>
      <c r="B44" s="608"/>
      <c r="C44" s="607"/>
      <c r="D44" s="359"/>
      <c r="E44" s="359"/>
      <c r="F44" s="360"/>
      <c r="G44" s="361"/>
      <c r="H44" s="362"/>
      <c r="I44" s="361"/>
      <c r="J44" s="359"/>
      <c r="K44" s="360"/>
      <c r="L44" s="361"/>
      <c r="M44" s="363"/>
      <c r="N44" s="364"/>
      <c r="O44" s="361"/>
      <c r="P44" s="359"/>
      <c r="Q44" s="360"/>
      <c r="R44" s="361"/>
      <c r="S44" s="362"/>
      <c r="T44" s="361"/>
      <c r="U44" s="359"/>
      <c r="V44" s="360"/>
      <c r="W44" s="361"/>
      <c r="X44" s="363"/>
      <c r="Y44" s="364"/>
      <c r="Z44" s="361"/>
      <c r="AA44" s="359"/>
      <c r="AB44" s="360"/>
      <c r="AC44" s="361"/>
      <c r="AD44" s="362"/>
      <c r="AE44" s="361"/>
      <c r="AF44" s="359"/>
      <c r="AG44" s="360"/>
      <c r="AH44" s="361"/>
      <c r="AI44" s="363"/>
      <c r="AJ44" s="364"/>
      <c r="AK44" s="361"/>
      <c r="AL44" s="359"/>
      <c r="AM44" s="360"/>
      <c r="AN44" s="361"/>
      <c r="AO44" s="362"/>
      <c r="AP44" s="361"/>
      <c r="AQ44" s="359"/>
      <c r="AR44" s="360"/>
      <c r="AS44" s="361"/>
      <c r="AT44" s="363"/>
      <c r="AU44" s="364"/>
    </row>
    <row r="45" spans="1:47" ht="12.75">
      <c r="A45" s="597">
        <v>19</v>
      </c>
      <c r="B45" s="601" t="s">
        <v>194</v>
      </c>
      <c r="C45" s="599" t="s">
        <v>195</v>
      </c>
      <c r="D45" s="365">
        <v>0</v>
      </c>
      <c r="E45" s="366"/>
      <c r="F45" s="367"/>
      <c r="G45" s="368"/>
      <c r="H45" s="369"/>
      <c r="I45" s="368"/>
      <c r="J45" s="366"/>
      <c r="K45" s="367"/>
      <c r="L45" s="368"/>
      <c r="M45" s="370"/>
      <c r="N45" s="371"/>
      <c r="O45" s="372">
        <v>0</v>
      </c>
      <c r="P45" s="366"/>
      <c r="Q45" s="367"/>
      <c r="R45" s="368"/>
      <c r="S45" s="369"/>
      <c r="T45" s="368"/>
      <c r="U45" s="366"/>
      <c r="V45" s="367"/>
      <c r="W45" s="368"/>
      <c r="X45" s="370"/>
      <c r="Y45" s="371"/>
      <c r="Z45" s="372">
        <v>0</v>
      </c>
      <c r="AA45" s="366"/>
      <c r="AB45" s="367"/>
      <c r="AC45" s="368"/>
      <c r="AD45" s="369"/>
      <c r="AE45" s="368"/>
      <c r="AF45" s="366"/>
      <c r="AG45" s="367"/>
      <c r="AH45" s="368"/>
      <c r="AI45" s="370"/>
      <c r="AJ45" s="371"/>
      <c r="AK45" s="372">
        <v>1</v>
      </c>
      <c r="AL45" s="366"/>
      <c r="AM45" s="367"/>
      <c r="AN45" s="368"/>
      <c r="AO45" s="369"/>
      <c r="AP45" s="368"/>
      <c r="AQ45" s="366"/>
      <c r="AR45" s="367"/>
      <c r="AS45" s="368"/>
      <c r="AT45" s="370"/>
      <c r="AU45" s="371"/>
    </row>
    <row r="46" spans="1:47" ht="13.5" thickBot="1">
      <c r="A46" s="598"/>
      <c r="B46" s="602"/>
      <c r="C46" s="600"/>
      <c r="D46" s="359"/>
      <c r="E46" s="359"/>
      <c r="F46" s="360"/>
      <c r="G46" s="361"/>
      <c r="H46" s="362"/>
      <c r="I46" s="361"/>
      <c r="J46" s="359"/>
      <c r="K46" s="360"/>
      <c r="L46" s="361"/>
      <c r="M46" s="363"/>
      <c r="N46" s="364"/>
      <c r="O46" s="361"/>
      <c r="P46" s="359"/>
      <c r="Q46" s="360"/>
      <c r="R46" s="361"/>
      <c r="S46" s="362"/>
      <c r="T46" s="361"/>
      <c r="U46" s="359"/>
      <c r="V46" s="360"/>
      <c r="W46" s="361"/>
      <c r="X46" s="363"/>
      <c r="Y46" s="364"/>
      <c r="Z46" s="361"/>
      <c r="AA46" s="359"/>
      <c r="AB46" s="360"/>
      <c r="AC46" s="361"/>
      <c r="AD46" s="362"/>
      <c r="AE46" s="361"/>
      <c r="AF46" s="359"/>
      <c r="AG46" s="360"/>
      <c r="AH46" s="361"/>
      <c r="AI46" s="363"/>
      <c r="AJ46" s="364"/>
      <c r="AK46" s="361"/>
      <c r="AL46" s="359"/>
      <c r="AM46" s="360"/>
      <c r="AN46" s="361"/>
      <c r="AO46" s="362"/>
      <c r="AP46" s="361"/>
      <c r="AQ46" s="359"/>
      <c r="AR46" s="360"/>
      <c r="AS46" s="361"/>
      <c r="AT46" s="363"/>
      <c r="AU46" s="364"/>
    </row>
    <row r="47" spans="1:47" ht="13.5" thickBot="1">
      <c r="A47" s="421">
        <v>20</v>
      </c>
      <c r="B47" s="422" t="s">
        <v>15</v>
      </c>
      <c r="C47" s="423" t="s">
        <v>196</v>
      </c>
      <c r="D47" s="424">
        <v>0</v>
      </c>
      <c r="E47" s="425"/>
      <c r="F47" s="426"/>
      <c r="G47" s="427"/>
      <c r="H47" s="428"/>
      <c r="I47" s="427"/>
      <c r="J47" s="425"/>
      <c r="K47" s="426"/>
      <c r="L47" s="427"/>
      <c r="M47" s="429"/>
      <c r="N47" s="430"/>
      <c r="O47" s="431">
        <v>0</v>
      </c>
      <c r="P47" s="425"/>
      <c r="Q47" s="426"/>
      <c r="R47" s="427"/>
      <c r="S47" s="428"/>
      <c r="T47" s="427"/>
      <c r="U47" s="425"/>
      <c r="V47" s="426"/>
      <c r="W47" s="427"/>
      <c r="X47" s="429"/>
      <c r="Y47" s="430"/>
      <c r="Z47" s="431">
        <v>0</v>
      </c>
      <c r="AA47" s="425"/>
      <c r="AB47" s="426"/>
      <c r="AC47" s="427"/>
      <c r="AD47" s="428"/>
      <c r="AE47" s="427"/>
      <c r="AF47" s="425"/>
      <c r="AG47" s="426"/>
      <c r="AH47" s="427"/>
      <c r="AI47" s="429"/>
      <c r="AJ47" s="430"/>
      <c r="AK47" s="431">
        <v>0</v>
      </c>
      <c r="AL47" s="425"/>
      <c r="AM47" s="426"/>
      <c r="AN47" s="427"/>
      <c r="AO47" s="428"/>
      <c r="AP47" s="427"/>
      <c r="AQ47" s="425"/>
      <c r="AR47" s="426"/>
      <c r="AS47" s="427"/>
      <c r="AT47" s="429"/>
      <c r="AU47" s="430"/>
    </row>
    <row r="48" spans="1:47" ht="12.75">
      <c r="A48" s="30"/>
      <c r="B48" s="28"/>
      <c r="C48" s="29"/>
      <c r="D48" s="13"/>
      <c r="E48" s="13"/>
      <c r="F48" s="65"/>
      <c r="G48" s="34"/>
      <c r="H48" s="79"/>
      <c r="I48" s="34"/>
      <c r="J48" s="13"/>
      <c r="K48" s="65"/>
      <c r="L48" s="34"/>
      <c r="M48" s="14"/>
      <c r="N48" s="39"/>
      <c r="O48" s="34"/>
      <c r="P48" s="13"/>
      <c r="Q48" s="65"/>
      <c r="R48" s="34"/>
      <c r="S48" s="79"/>
      <c r="T48" s="34"/>
      <c r="U48" s="13"/>
      <c r="V48" s="65"/>
      <c r="W48" s="34"/>
      <c r="X48" s="14"/>
      <c r="Y48" s="39"/>
      <c r="Z48" s="34"/>
      <c r="AA48" s="13"/>
      <c r="AB48" s="65"/>
      <c r="AC48" s="34"/>
      <c r="AD48" s="79"/>
      <c r="AE48" s="34"/>
      <c r="AF48" s="13"/>
      <c r="AG48" s="65"/>
      <c r="AH48" s="34"/>
      <c r="AI48" s="14"/>
      <c r="AJ48" s="39"/>
      <c r="AK48" s="34"/>
      <c r="AL48" s="13"/>
      <c r="AM48" s="65"/>
      <c r="AN48" s="34"/>
      <c r="AO48" s="79"/>
      <c r="AP48" s="34"/>
      <c r="AQ48" s="13"/>
      <c r="AR48" s="65"/>
      <c r="AS48" s="34"/>
      <c r="AT48" s="14"/>
      <c r="AU48" s="39"/>
    </row>
    <row r="49" spans="1:47" ht="12.75">
      <c r="A49" s="23"/>
      <c r="B49" s="28"/>
      <c r="C49" s="29"/>
      <c r="D49" s="24"/>
      <c r="E49" s="25"/>
      <c r="F49" s="64"/>
      <c r="G49" s="59"/>
      <c r="H49" s="78"/>
      <c r="I49" s="59"/>
      <c r="J49" s="25"/>
      <c r="K49" s="64"/>
      <c r="L49" s="59"/>
      <c r="M49" s="26"/>
      <c r="N49" s="38"/>
      <c r="O49" s="35"/>
      <c r="P49" s="25"/>
      <c r="Q49" s="64"/>
      <c r="R49" s="59"/>
      <c r="S49" s="78"/>
      <c r="T49" s="59"/>
      <c r="U49" s="25"/>
      <c r="V49" s="64"/>
      <c r="W49" s="59"/>
      <c r="X49" s="26"/>
      <c r="Y49" s="38"/>
      <c r="Z49" s="35"/>
      <c r="AA49" s="25"/>
      <c r="AB49" s="64"/>
      <c r="AC49" s="59"/>
      <c r="AD49" s="78"/>
      <c r="AE49" s="59"/>
      <c r="AF49" s="25"/>
      <c r="AG49" s="64"/>
      <c r="AH49" s="59"/>
      <c r="AI49" s="26"/>
      <c r="AJ49" s="38"/>
      <c r="AK49" s="35"/>
      <c r="AL49" s="25"/>
      <c r="AM49" s="64"/>
      <c r="AN49" s="59"/>
      <c r="AO49" s="78"/>
      <c r="AP49" s="59"/>
      <c r="AQ49" s="25"/>
      <c r="AR49" s="64"/>
      <c r="AS49" s="59"/>
      <c r="AT49" s="26"/>
      <c r="AU49" s="38"/>
    </row>
    <row r="50" spans="1:47" ht="12.75">
      <c r="A50" s="30"/>
      <c r="B50" s="28"/>
      <c r="C50" s="29"/>
      <c r="D50" s="13"/>
      <c r="E50" s="13"/>
      <c r="F50" s="65"/>
      <c r="G50" s="34"/>
      <c r="H50" s="79"/>
      <c r="I50" s="34"/>
      <c r="J50" s="13"/>
      <c r="K50" s="65"/>
      <c r="L50" s="34"/>
      <c r="M50" s="14"/>
      <c r="N50" s="39"/>
      <c r="O50" s="34"/>
      <c r="P50" s="13"/>
      <c r="Q50" s="65"/>
      <c r="R50" s="34"/>
      <c r="S50" s="79"/>
      <c r="T50" s="34"/>
      <c r="U50" s="13"/>
      <c r="V50" s="65"/>
      <c r="W50" s="34"/>
      <c r="X50" s="14"/>
      <c r="Y50" s="39"/>
      <c r="Z50" s="34"/>
      <c r="AA50" s="13"/>
      <c r="AB50" s="65"/>
      <c r="AC50" s="34"/>
      <c r="AD50" s="79"/>
      <c r="AE50" s="34"/>
      <c r="AF50" s="13"/>
      <c r="AG50" s="65"/>
      <c r="AH50" s="34"/>
      <c r="AI50" s="14"/>
      <c r="AJ50" s="39"/>
      <c r="AK50" s="34"/>
      <c r="AL50" s="13"/>
      <c r="AM50" s="65"/>
      <c r="AN50" s="34"/>
      <c r="AO50" s="79"/>
      <c r="AP50" s="34"/>
      <c r="AQ50" s="13"/>
      <c r="AR50" s="65"/>
      <c r="AS50" s="34"/>
      <c r="AT50" s="14"/>
      <c r="AU50" s="39"/>
    </row>
    <row r="51" spans="1:47" ht="12.75">
      <c r="A51" s="23"/>
      <c r="B51" s="28"/>
      <c r="C51" s="29"/>
      <c r="D51" s="24"/>
      <c r="E51" s="25"/>
      <c r="F51" s="64"/>
      <c r="G51" s="59"/>
      <c r="H51" s="78"/>
      <c r="I51" s="59"/>
      <c r="J51" s="25"/>
      <c r="K51" s="64"/>
      <c r="L51" s="59"/>
      <c r="M51" s="26"/>
      <c r="N51" s="38"/>
      <c r="O51" s="35"/>
      <c r="P51" s="25"/>
      <c r="Q51" s="64"/>
      <c r="R51" s="59"/>
      <c r="S51" s="78"/>
      <c r="T51" s="59"/>
      <c r="U51" s="25"/>
      <c r="V51" s="64"/>
      <c r="W51" s="59"/>
      <c r="X51" s="26"/>
      <c r="Y51" s="38"/>
      <c r="Z51" s="35"/>
      <c r="AA51" s="25"/>
      <c r="AB51" s="64"/>
      <c r="AC51" s="59"/>
      <c r="AD51" s="78"/>
      <c r="AE51" s="59"/>
      <c r="AF51" s="25"/>
      <c r="AG51" s="64"/>
      <c r="AH51" s="59"/>
      <c r="AI51" s="26"/>
      <c r="AJ51" s="38"/>
      <c r="AK51" s="35"/>
      <c r="AL51" s="25"/>
      <c r="AM51" s="64"/>
      <c r="AN51" s="59"/>
      <c r="AO51" s="78"/>
      <c r="AP51" s="59"/>
      <c r="AQ51" s="25"/>
      <c r="AR51" s="64"/>
      <c r="AS51" s="59"/>
      <c r="AT51" s="26"/>
      <c r="AU51" s="38"/>
    </row>
    <row r="52" spans="1:47" ht="12.75">
      <c r="A52" s="23"/>
      <c r="B52" s="28"/>
      <c r="C52" s="29"/>
      <c r="D52" s="24"/>
      <c r="E52" s="25"/>
      <c r="F52" s="64"/>
      <c r="G52" s="59"/>
      <c r="H52" s="78"/>
      <c r="I52" s="59"/>
      <c r="J52" s="25"/>
      <c r="K52" s="64"/>
      <c r="L52" s="59"/>
      <c r="M52" s="26"/>
      <c r="N52" s="38"/>
      <c r="O52" s="35"/>
      <c r="P52" s="25"/>
      <c r="Q52" s="64"/>
      <c r="R52" s="59"/>
      <c r="S52" s="78"/>
      <c r="T52" s="59"/>
      <c r="U52" s="25"/>
      <c r="V52" s="64"/>
      <c r="W52" s="59"/>
      <c r="X52" s="26"/>
      <c r="Y52" s="38"/>
      <c r="Z52" s="35"/>
      <c r="AA52" s="25"/>
      <c r="AB52" s="64"/>
      <c r="AC52" s="59"/>
      <c r="AD52" s="78"/>
      <c r="AE52" s="59"/>
      <c r="AF52" s="25"/>
      <c r="AG52" s="64"/>
      <c r="AH52" s="59"/>
      <c r="AI52" s="26"/>
      <c r="AJ52" s="38"/>
      <c r="AK52" s="35"/>
      <c r="AL52" s="25"/>
      <c r="AM52" s="64"/>
      <c r="AN52" s="59"/>
      <c r="AO52" s="78"/>
      <c r="AP52" s="59"/>
      <c r="AQ52" s="25"/>
      <c r="AR52" s="64"/>
      <c r="AS52" s="59"/>
      <c r="AT52" s="26"/>
      <c r="AU52" s="38"/>
    </row>
    <row r="53" spans="1:47" ht="13.5" thickBot="1">
      <c r="A53" s="563" t="s">
        <v>23</v>
      </c>
      <c r="B53" s="564"/>
      <c r="C53" s="565"/>
      <c r="D53" s="53">
        <f>SUM(D17:D52)</f>
        <v>2</v>
      </c>
      <c r="E53" s="49"/>
      <c r="F53" s="42"/>
      <c r="G53" s="42"/>
      <c r="H53" s="42"/>
      <c r="I53" s="42"/>
      <c r="J53" s="42"/>
      <c r="K53" s="42"/>
      <c r="L53" s="42"/>
      <c r="M53" s="42"/>
      <c r="N53" s="43"/>
      <c r="O53" s="54">
        <f>SUM(O17:O52)</f>
        <v>1</v>
      </c>
      <c r="P53" s="50"/>
      <c r="Q53" s="45"/>
      <c r="R53" s="45"/>
      <c r="S53" s="45"/>
      <c r="T53" s="45"/>
      <c r="U53" s="44"/>
      <c r="V53" s="45"/>
      <c r="W53" s="45"/>
      <c r="X53" s="45"/>
      <c r="Y53" s="46"/>
      <c r="Z53" s="45">
        <f>SUM(Z17:Z52)</f>
        <v>0</v>
      </c>
      <c r="AA53" s="51"/>
      <c r="AB53" s="45"/>
      <c r="AC53" s="45"/>
      <c r="AD53" s="45"/>
      <c r="AE53" s="45"/>
      <c r="AF53" s="45"/>
      <c r="AG53" s="47"/>
      <c r="AH53" s="47"/>
      <c r="AI53" s="47"/>
      <c r="AJ53" s="48"/>
      <c r="AK53" s="56">
        <f>SUM(AK17:AK52)</f>
        <v>3</v>
      </c>
      <c r="AL53" s="52"/>
      <c r="AM53" s="47"/>
      <c r="AN53" s="47"/>
      <c r="AO53" s="47"/>
      <c r="AP53" s="47"/>
      <c r="AQ53" s="47"/>
      <c r="AR53" s="47"/>
      <c r="AS53" s="47"/>
      <c r="AT53" s="47"/>
      <c r="AU53" s="48"/>
    </row>
    <row r="60" ht="12.75">
      <c r="C60" s="126"/>
    </row>
    <row r="61" ht="12.75">
      <c r="C61" s="126"/>
    </row>
  </sheetData>
  <sheetProtection/>
  <mergeCells count="175">
    <mergeCell ref="A45:A46"/>
    <mergeCell ref="B45:B46"/>
    <mergeCell ref="C45:C46"/>
    <mergeCell ref="A43:A44"/>
    <mergeCell ref="B43:B44"/>
    <mergeCell ref="C43:C44"/>
    <mergeCell ref="AB2:AI2"/>
    <mergeCell ref="A33:A34"/>
    <mergeCell ref="B33:B34"/>
    <mergeCell ref="C33:C34"/>
    <mergeCell ref="A41:A42"/>
    <mergeCell ref="B41:B42"/>
    <mergeCell ref="C41:C42"/>
    <mergeCell ref="A27:A28"/>
    <mergeCell ref="B27:B28"/>
    <mergeCell ref="C27:C28"/>
    <mergeCell ref="C30:C31"/>
    <mergeCell ref="A17:A19"/>
    <mergeCell ref="B17:B19"/>
    <mergeCell ref="C17:C19"/>
    <mergeCell ref="A21:A24"/>
    <mergeCell ref="B21:B24"/>
    <mergeCell ref="C21:C24"/>
    <mergeCell ref="B1:C1"/>
    <mergeCell ref="D1:Y1"/>
    <mergeCell ref="B2:C2"/>
    <mergeCell ref="D2:Y2"/>
    <mergeCell ref="B3:C3"/>
    <mergeCell ref="D3:Y3"/>
    <mergeCell ref="A4:C4"/>
    <mergeCell ref="D4:N4"/>
    <mergeCell ref="O4:Y4"/>
    <mergeCell ref="Z4:AJ4"/>
    <mergeCell ref="AK4:AU4"/>
    <mergeCell ref="A5:C5"/>
    <mergeCell ref="D5:N5"/>
    <mergeCell ref="O5:Y5"/>
    <mergeCell ref="Z5:AJ5"/>
    <mergeCell ref="AK5:AU5"/>
    <mergeCell ref="A6:C6"/>
    <mergeCell ref="E6:F6"/>
    <mergeCell ref="G6:H6"/>
    <mergeCell ref="I6:J6"/>
    <mergeCell ref="D6:D16"/>
    <mergeCell ref="A9:C9"/>
    <mergeCell ref="E9:F9"/>
    <mergeCell ref="G9:H9"/>
    <mergeCell ref="I9:J9"/>
    <mergeCell ref="A14:A16"/>
    <mergeCell ref="K6:L6"/>
    <mergeCell ref="M6:N6"/>
    <mergeCell ref="P6:Q6"/>
    <mergeCell ref="R6:S6"/>
    <mergeCell ref="O6:O16"/>
    <mergeCell ref="K9:L9"/>
    <mergeCell ref="M9:N9"/>
    <mergeCell ref="P9:Q9"/>
    <mergeCell ref="R9:S9"/>
    <mergeCell ref="P11:Y11"/>
    <mergeCell ref="T6:U6"/>
    <mergeCell ref="V6:W6"/>
    <mergeCell ref="X6:Y6"/>
    <mergeCell ref="AA6:AB6"/>
    <mergeCell ref="Z6:Z16"/>
    <mergeCell ref="V7:W7"/>
    <mergeCell ref="X7:Y7"/>
    <mergeCell ref="AA7:AB7"/>
    <mergeCell ref="T9:U9"/>
    <mergeCell ref="V9:W9"/>
    <mergeCell ref="AC6:AD6"/>
    <mergeCell ref="AE6:AF6"/>
    <mergeCell ref="AG6:AH6"/>
    <mergeCell ref="AI6:AJ6"/>
    <mergeCell ref="AL6:AM6"/>
    <mergeCell ref="AN6:AO6"/>
    <mergeCell ref="AP6:AQ6"/>
    <mergeCell ref="AR6:AS6"/>
    <mergeCell ref="AT6:AU6"/>
    <mergeCell ref="A7:C7"/>
    <mergeCell ref="E7:F7"/>
    <mergeCell ref="G7:H7"/>
    <mergeCell ref="I7:J7"/>
    <mergeCell ref="K7:L7"/>
    <mergeCell ref="M7:N7"/>
    <mergeCell ref="P7:Q7"/>
    <mergeCell ref="R7:S7"/>
    <mergeCell ref="T7:U7"/>
    <mergeCell ref="AL13:AU13"/>
    <mergeCell ref="AL14:AO14"/>
    <mergeCell ref="AC7:AD7"/>
    <mergeCell ref="AE7:AF7"/>
    <mergeCell ref="AG7:AH7"/>
    <mergeCell ref="AI7:AJ7"/>
    <mergeCell ref="AP9:AQ9"/>
    <mergeCell ref="AL10:AM10"/>
    <mergeCell ref="AN10:AO10"/>
    <mergeCell ref="AP10:AQ10"/>
    <mergeCell ref="AR7:AS7"/>
    <mergeCell ref="AT7:AU7"/>
    <mergeCell ref="E8:N8"/>
    <mergeCell ref="P8:Y8"/>
    <mergeCell ref="AA8:AJ8"/>
    <mergeCell ref="AL8:AU8"/>
    <mergeCell ref="AL7:AM7"/>
    <mergeCell ref="AK6:AK16"/>
    <mergeCell ref="AN7:AO7"/>
    <mergeCell ref="AP7:AQ7"/>
    <mergeCell ref="X9:Y9"/>
    <mergeCell ref="AA9:AB9"/>
    <mergeCell ref="AC9:AD9"/>
    <mergeCell ref="AE9:AF9"/>
    <mergeCell ref="AG9:AH9"/>
    <mergeCell ref="AI9:AJ9"/>
    <mergeCell ref="AL9:AM9"/>
    <mergeCell ref="AN9:AO9"/>
    <mergeCell ref="AR9:AS9"/>
    <mergeCell ref="AT9:AU9"/>
    <mergeCell ref="A10:C10"/>
    <mergeCell ref="E10:F10"/>
    <mergeCell ref="G10:H10"/>
    <mergeCell ref="I10:J10"/>
    <mergeCell ref="K10:L10"/>
    <mergeCell ref="M10:N10"/>
    <mergeCell ref="P10:Q10"/>
    <mergeCell ref="R10:S10"/>
    <mergeCell ref="T10:U10"/>
    <mergeCell ref="V10:W10"/>
    <mergeCell ref="X10:Y10"/>
    <mergeCell ref="AA10:AB10"/>
    <mergeCell ref="AC10:AD10"/>
    <mergeCell ref="AE10:AF10"/>
    <mergeCell ref="AG10:AH10"/>
    <mergeCell ref="AI10:AJ10"/>
    <mergeCell ref="AR10:AS10"/>
    <mergeCell ref="AT10:AU10"/>
    <mergeCell ref="AL11:AU11"/>
    <mergeCell ref="A12:C12"/>
    <mergeCell ref="E12:N12"/>
    <mergeCell ref="P12:Y12"/>
    <mergeCell ref="AA12:AJ12"/>
    <mergeCell ref="AL12:AU12"/>
    <mergeCell ref="AA11:AJ11"/>
    <mergeCell ref="E13:N13"/>
    <mergeCell ref="P13:Y13"/>
    <mergeCell ref="AA13:AJ13"/>
    <mergeCell ref="P14:S14"/>
    <mergeCell ref="T14:Y14"/>
    <mergeCell ref="AA14:AD14"/>
    <mergeCell ref="AE14:AJ14"/>
    <mergeCell ref="A11:C11"/>
    <mergeCell ref="E11:N11"/>
    <mergeCell ref="E14:H14"/>
    <mergeCell ref="I14:N14"/>
    <mergeCell ref="B14:B16"/>
    <mergeCell ref="C14:C16"/>
    <mergeCell ref="AP14:AU14"/>
    <mergeCell ref="E15:F15"/>
    <mergeCell ref="G15:H15"/>
    <mergeCell ref="I15:K15"/>
    <mergeCell ref="L15:N15"/>
    <mergeCell ref="P15:Q15"/>
    <mergeCell ref="R15:S15"/>
    <mergeCell ref="T15:V15"/>
    <mergeCell ref="AS15:AU15"/>
    <mergeCell ref="AP15:AR15"/>
    <mergeCell ref="A53:C53"/>
    <mergeCell ref="AH15:AJ15"/>
    <mergeCell ref="AL15:AM15"/>
    <mergeCell ref="AN15:AO15"/>
    <mergeCell ref="W15:Y15"/>
    <mergeCell ref="AA15:AB15"/>
    <mergeCell ref="AC15:AD15"/>
    <mergeCell ref="AE15:AG15"/>
    <mergeCell ref="A30:A31"/>
    <mergeCell ref="B30:B31"/>
  </mergeCells>
  <printOptions/>
  <pageMargins left="0.787401575" right="0.787401575" top="0.984251969" bottom="0.984251969" header="0.4921259845" footer="0.4921259845"/>
  <pageSetup horizontalDpi="200" verticalDpi="2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Z59"/>
  <sheetViews>
    <sheetView zoomScalePageLayoutView="0" workbookViewId="0" topLeftCell="A13">
      <selection activeCell="AK45" sqref="AK45:AK46"/>
    </sheetView>
  </sheetViews>
  <sheetFormatPr defaultColWidth="9.140625" defaultRowHeight="12.75"/>
  <cols>
    <col min="1" max="2" width="3.7109375" style="0" customWidth="1"/>
    <col min="3" max="3" width="27.140625" style="0" customWidth="1"/>
    <col min="4" max="4" width="2.7109375" style="0" customWidth="1"/>
    <col min="5" max="5" width="3.7109375" style="0" customWidth="1"/>
    <col min="6" max="6" width="4.28125" style="0" customWidth="1"/>
    <col min="7" max="7" width="3.7109375" style="0" customWidth="1"/>
    <col min="8" max="8" width="4.2812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3.7109375" style="0" customWidth="1"/>
    <col min="13" max="13" width="4.28125" style="0" customWidth="1"/>
    <col min="14" max="14" width="3.8515625" style="0" customWidth="1"/>
    <col min="15" max="15" width="2.7109375" style="0" customWidth="1"/>
    <col min="16" max="16" width="3.7109375" style="0" customWidth="1"/>
    <col min="17" max="17" width="4.28125" style="0" customWidth="1"/>
    <col min="18" max="18" width="3.7109375" style="0" customWidth="1"/>
    <col min="19" max="19" width="4.28125" style="0" customWidth="1"/>
    <col min="20" max="20" width="3.7109375" style="0" customWidth="1"/>
    <col min="21" max="21" width="4.281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3.8515625" style="0" customWidth="1"/>
    <col min="26" max="26" width="2.7109375" style="0" customWidth="1"/>
    <col min="27" max="27" width="3.7109375" style="0" customWidth="1"/>
    <col min="28" max="28" width="4.28125" style="0" customWidth="1"/>
    <col min="29" max="29" width="3.7109375" style="0" customWidth="1"/>
    <col min="30" max="30" width="4.28125" style="0" customWidth="1"/>
    <col min="31" max="31" width="3.7109375" style="0" customWidth="1"/>
    <col min="32" max="32" width="4.28125" style="0" customWidth="1"/>
    <col min="33" max="33" width="3.8515625" style="0" customWidth="1"/>
    <col min="34" max="34" width="3.7109375" style="0" customWidth="1"/>
    <col min="35" max="35" width="4.28125" style="0" customWidth="1"/>
    <col min="36" max="36" width="3.8515625" style="0" customWidth="1"/>
    <col min="37" max="37" width="2.7109375" style="0" customWidth="1"/>
    <col min="38" max="38" width="3.7109375" style="0" customWidth="1"/>
    <col min="39" max="39" width="4.28125" style="0" customWidth="1"/>
    <col min="40" max="40" width="3.7109375" style="0" customWidth="1"/>
    <col min="41" max="41" width="4.28125" style="0" customWidth="1"/>
    <col min="42" max="42" width="3.7109375" style="0" customWidth="1"/>
    <col min="43" max="43" width="4.28125" style="0" customWidth="1"/>
    <col min="44" max="44" width="3.8515625" style="0" customWidth="1"/>
    <col min="45" max="45" width="3.7109375" style="0" customWidth="1"/>
    <col min="46" max="46" width="4.28125" style="0" customWidth="1"/>
    <col min="47" max="47" width="3.8515625" style="0" customWidth="1"/>
    <col min="48" max="52" width="4.7109375" style="0" customWidth="1"/>
  </cols>
  <sheetData>
    <row r="1" spans="1:47" ht="12.75">
      <c r="A1" s="4" t="s">
        <v>15</v>
      </c>
      <c r="B1" s="527" t="s">
        <v>122</v>
      </c>
      <c r="C1" s="528"/>
      <c r="D1" s="542" t="s">
        <v>29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AK1" s="9">
        <v>2</v>
      </c>
      <c r="AL1" s="9">
        <v>3</v>
      </c>
      <c r="AM1" s="10">
        <v>3.57</v>
      </c>
      <c r="AN1" s="10"/>
      <c r="AO1" s="10"/>
      <c r="AP1" s="10"/>
      <c r="AQ1" s="10"/>
      <c r="AR1" s="11">
        <v>3.15</v>
      </c>
      <c r="AS1" s="10"/>
      <c r="AT1" s="10"/>
      <c r="AU1" s="72"/>
    </row>
    <row r="2" spans="1:47" ht="12.75">
      <c r="A2" s="4" t="s">
        <v>16</v>
      </c>
      <c r="B2" s="529" t="s">
        <v>120</v>
      </c>
      <c r="C2" s="530"/>
      <c r="D2" s="537" t="s">
        <v>57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AB2" s="584" t="s">
        <v>186</v>
      </c>
      <c r="AC2" s="584"/>
      <c r="AD2" s="584"/>
      <c r="AE2" s="584"/>
      <c r="AF2" s="584"/>
      <c r="AG2" s="584"/>
      <c r="AH2" s="584"/>
      <c r="AI2" s="584"/>
      <c r="AU2" s="73"/>
    </row>
    <row r="3" spans="1:47" ht="13.5" thickBot="1">
      <c r="A3" s="70" t="s">
        <v>17</v>
      </c>
      <c r="B3" s="531" t="s">
        <v>30</v>
      </c>
      <c r="C3" s="532"/>
      <c r="D3" s="522" t="s">
        <v>58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4"/>
    </row>
    <row r="4" spans="1:47" ht="12.75">
      <c r="A4" s="612"/>
      <c r="B4" s="613"/>
      <c r="C4" s="614"/>
      <c r="D4" s="544" t="s">
        <v>127</v>
      </c>
      <c r="E4" s="545"/>
      <c r="F4" s="545"/>
      <c r="G4" s="545"/>
      <c r="H4" s="545"/>
      <c r="I4" s="545"/>
      <c r="J4" s="545"/>
      <c r="K4" s="545"/>
      <c r="L4" s="545"/>
      <c r="M4" s="545"/>
      <c r="N4" s="546"/>
      <c r="O4" s="544" t="s">
        <v>128</v>
      </c>
      <c r="P4" s="545"/>
      <c r="Q4" s="545"/>
      <c r="R4" s="545"/>
      <c r="S4" s="545"/>
      <c r="T4" s="545"/>
      <c r="U4" s="545"/>
      <c r="V4" s="545"/>
      <c r="W4" s="545"/>
      <c r="X4" s="545"/>
      <c r="Y4" s="546"/>
      <c r="Z4" s="544" t="s">
        <v>147</v>
      </c>
      <c r="AA4" s="545"/>
      <c r="AB4" s="545"/>
      <c r="AC4" s="545"/>
      <c r="AD4" s="545"/>
      <c r="AE4" s="545"/>
      <c r="AF4" s="545"/>
      <c r="AG4" s="545"/>
      <c r="AH4" s="545"/>
      <c r="AI4" s="545"/>
      <c r="AJ4" s="546"/>
      <c r="AK4" s="544" t="s">
        <v>190</v>
      </c>
      <c r="AL4" s="545"/>
      <c r="AM4" s="545"/>
      <c r="AN4" s="545"/>
      <c r="AO4" s="545"/>
      <c r="AP4" s="545"/>
      <c r="AQ4" s="545"/>
      <c r="AR4" s="545"/>
      <c r="AS4" s="545"/>
      <c r="AT4" s="545"/>
      <c r="AU4" s="546"/>
    </row>
    <row r="5" spans="1:47" ht="12.75">
      <c r="A5" s="615" t="s">
        <v>0</v>
      </c>
      <c r="B5" s="514"/>
      <c r="C5" s="515"/>
      <c r="D5" s="540" t="s">
        <v>24</v>
      </c>
      <c r="E5" s="547"/>
      <c r="F5" s="547"/>
      <c r="G5" s="547"/>
      <c r="H5" s="547"/>
      <c r="I5" s="547"/>
      <c r="J5" s="547"/>
      <c r="K5" s="547"/>
      <c r="L5" s="547"/>
      <c r="M5" s="547"/>
      <c r="N5" s="548"/>
      <c r="O5" s="540" t="s">
        <v>24</v>
      </c>
      <c r="P5" s="547"/>
      <c r="Q5" s="547"/>
      <c r="R5" s="547"/>
      <c r="S5" s="547"/>
      <c r="T5" s="547"/>
      <c r="U5" s="547"/>
      <c r="V5" s="547"/>
      <c r="W5" s="547"/>
      <c r="X5" s="547"/>
      <c r="Y5" s="548"/>
      <c r="Z5" s="540" t="s">
        <v>130</v>
      </c>
      <c r="AA5" s="547"/>
      <c r="AB5" s="547"/>
      <c r="AC5" s="547"/>
      <c r="AD5" s="547"/>
      <c r="AE5" s="547"/>
      <c r="AF5" s="547"/>
      <c r="AG5" s="547"/>
      <c r="AH5" s="547"/>
      <c r="AI5" s="547"/>
      <c r="AJ5" s="548"/>
      <c r="AK5" s="540" t="s">
        <v>24</v>
      </c>
      <c r="AL5" s="547"/>
      <c r="AM5" s="547"/>
      <c r="AN5" s="547"/>
      <c r="AO5" s="547"/>
      <c r="AP5" s="547"/>
      <c r="AQ5" s="547"/>
      <c r="AR5" s="547"/>
      <c r="AS5" s="547"/>
      <c r="AT5" s="547"/>
      <c r="AU5" s="548"/>
    </row>
    <row r="6" spans="1:47" ht="12.75">
      <c r="A6" s="566" t="s">
        <v>21</v>
      </c>
      <c r="B6" s="514"/>
      <c r="C6" s="515"/>
      <c r="D6" s="504"/>
      <c r="E6" s="496">
        <v>1</v>
      </c>
      <c r="F6" s="496"/>
      <c r="G6" s="496">
        <v>2</v>
      </c>
      <c r="H6" s="496"/>
      <c r="I6" s="496">
        <v>3</v>
      </c>
      <c r="J6" s="496"/>
      <c r="K6" s="496">
        <v>4</v>
      </c>
      <c r="L6" s="496"/>
      <c r="M6" s="496">
        <v>5</v>
      </c>
      <c r="N6" s="497"/>
      <c r="O6" s="504"/>
      <c r="P6" s="496">
        <v>1</v>
      </c>
      <c r="Q6" s="496"/>
      <c r="R6" s="496">
        <v>2</v>
      </c>
      <c r="S6" s="496"/>
      <c r="T6" s="496">
        <v>3</v>
      </c>
      <c r="U6" s="496"/>
      <c r="V6" s="496">
        <v>4</v>
      </c>
      <c r="W6" s="496"/>
      <c r="X6" s="496">
        <v>5</v>
      </c>
      <c r="Y6" s="497"/>
      <c r="Z6" s="504"/>
      <c r="AA6" s="496">
        <v>1</v>
      </c>
      <c r="AB6" s="496"/>
      <c r="AC6" s="496">
        <v>2</v>
      </c>
      <c r="AD6" s="496"/>
      <c r="AE6" s="496">
        <v>3</v>
      </c>
      <c r="AF6" s="496"/>
      <c r="AG6" s="496">
        <v>4</v>
      </c>
      <c r="AH6" s="496"/>
      <c r="AI6" s="496">
        <v>5</v>
      </c>
      <c r="AJ6" s="497"/>
      <c r="AK6" s="504"/>
      <c r="AL6" s="496">
        <v>1</v>
      </c>
      <c r="AM6" s="496"/>
      <c r="AN6" s="496">
        <v>2</v>
      </c>
      <c r="AO6" s="496"/>
      <c r="AP6" s="496">
        <v>3</v>
      </c>
      <c r="AQ6" s="496"/>
      <c r="AR6" s="496">
        <v>4</v>
      </c>
      <c r="AS6" s="496"/>
      <c r="AT6" s="496">
        <v>5</v>
      </c>
      <c r="AU6" s="497"/>
    </row>
    <row r="7" spans="1:47" ht="12.75">
      <c r="A7" s="516" t="s">
        <v>2</v>
      </c>
      <c r="B7" s="514"/>
      <c r="C7" s="515"/>
      <c r="D7" s="505"/>
      <c r="E7" s="490">
        <f>COUNTIF(E17:F52,1)</f>
        <v>0</v>
      </c>
      <c r="F7" s="490"/>
      <c r="G7" s="490">
        <f>COUNTIF(E17:F52,2)</f>
        <v>0</v>
      </c>
      <c r="H7" s="490"/>
      <c r="I7" s="507">
        <f>COUNTIF(E17:F52,3)</f>
        <v>1</v>
      </c>
      <c r="J7" s="508"/>
      <c r="K7" s="490">
        <f>COUNTIF(E17:F52,4)</f>
        <v>0</v>
      </c>
      <c r="L7" s="490"/>
      <c r="M7" s="490">
        <f>COUNTIF(E17:F52,5)</f>
        <v>0</v>
      </c>
      <c r="N7" s="491"/>
      <c r="O7" s="505"/>
      <c r="P7" s="490">
        <f>COUNTIF(P17:Q52,1)</f>
        <v>0</v>
      </c>
      <c r="Q7" s="490"/>
      <c r="R7" s="490">
        <f>COUNTIF(P17:Q52,2)</f>
        <v>1</v>
      </c>
      <c r="S7" s="490"/>
      <c r="T7" s="507">
        <f>COUNTIF(P17:Q52,3)</f>
        <v>1</v>
      </c>
      <c r="U7" s="508"/>
      <c r="V7" s="490">
        <f>COUNTIF(P17:Q52,4)</f>
        <v>0</v>
      </c>
      <c r="W7" s="490"/>
      <c r="X7" s="490">
        <f>COUNTIF(P17:Q52,5)</f>
        <v>0</v>
      </c>
      <c r="Y7" s="491"/>
      <c r="Z7" s="505"/>
      <c r="AA7" s="490">
        <f>COUNTIF(AA17:AB52,1)</f>
        <v>1</v>
      </c>
      <c r="AB7" s="490"/>
      <c r="AC7" s="490">
        <f>COUNTIF(AA17:AB52,2)</f>
        <v>0</v>
      </c>
      <c r="AD7" s="490"/>
      <c r="AE7" s="507">
        <f>COUNTIF(AA17:AB52,3)</f>
        <v>1</v>
      </c>
      <c r="AF7" s="508"/>
      <c r="AG7" s="490">
        <f>COUNTIF(AA17:AB52,4)</f>
        <v>0</v>
      </c>
      <c r="AH7" s="490"/>
      <c r="AI7" s="490">
        <f>COUNTIF(AA17:AB52,5)</f>
        <v>0</v>
      </c>
      <c r="AJ7" s="491"/>
      <c r="AK7" s="505"/>
      <c r="AL7" s="490">
        <f>COUNTIF(AL17:AM52,1)</f>
        <v>0</v>
      </c>
      <c r="AM7" s="490"/>
      <c r="AN7" s="490">
        <f>COUNTIF(AL17:AM52,2)</f>
        <v>1</v>
      </c>
      <c r="AO7" s="490"/>
      <c r="AP7" s="509">
        <f>COUNTIF(AL17:AM52,3)</f>
        <v>1</v>
      </c>
      <c r="AQ7" s="510"/>
      <c r="AR7" s="490">
        <f>COUNTIF(AL17:AM52,4)</f>
        <v>0</v>
      </c>
      <c r="AS7" s="490"/>
      <c r="AT7" s="490">
        <f>COUNTIF(AL17:AM52,5)</f>
        <v>0</v>
      </c>
      <c r="AU7" s="491"/>
    </row>
    <row r="8" spans="1:47" ht="12.75">
      <c r="A8" s="7" t="s">
        <v>3</v>
      </c>
      <c r="B8" s="5"/>
      <c r="C8" s="41"/>
      <c r="D8" s="505"/>
      <c r="E8" s="471">
        <f>SUM(G17:H52)</f>
        <v>6</v>
      </c>
      <c r="F8" s="472"/>
      <c r="G8" s="472"/>
      <c r="H8" s="472"/>
      <c r="I8" s="472"/>
      <c r="J8" s="472"/>
      <c r="K8" s="472"/>
      <c r="L8" s="472"/>
      <c r="M8" s="472"/>
      <c r="N8" s="473"/>
      <c r="O8" s="505"/>
      <c r="P8" s="471">
        <f>SUM(R17:S52)</f>
        <v>12</v>
      </c>
      <c r="Q8" s="472"/>
      <c r="R8" s="472"/>
      <c r="S8" s="472"/>
      <c r="T8" s="472"/>
      <c r="U8" s="472"/>
      <c r="V8" s="472"/>
      <c r="W8" s="472"/>
      <c r="X8" s="472"/>
      <c r="Y8" s="473"/>
      <c r="Z8" s="505"/>
      <c r="AA8" s="471">
        <f>SUM(AC17:AD52)</f>
        <v>21</v>
      </c>
      <c r="AB8" s="472"/>
      <c r="AC8" s="472"/>
      <c r="AD8" s="472"/>
      <c r="AE8" s="472"/>
      <c r="AF8" s="472"/>
      <c r="AG8" s="472"/>
      <c r="AH8" s="472"/>
      <c r="AI8" s="472"/>
      <c r="AJ8" s="473"/>
      <c r="AK8" s="505"/>
      <c r="AL8" s="471">
        <f>SUM(AN17:AO52)</f>
        <v>16</v>
      </c>
      <c r="AM8" s="472"/>
      <c r="AN8" s="472"/>
      <c r="AO8" s="472"/>
      <c r="AP8" s="472"/>
      <c r="AQ8" s="472"/>
      <c r="AR8" s="472"/>
      <c r="AS8" s="472"/>
      <c r="AT8" s="472"/>
      <c r="AU8" s="473"/>
    </row>
    <row r="9" spans="1:47" ht="12.75">
      <c r="A9" s="560" t="s">
        <v>22</v>
      </c>
      <c r="B9" s="561"/>
      <c r="C9" s="562"/>
      <c r="D9" s="505"/>
      <c r="E9" s="488">
        <v>1</v>
      </c>
      <c r="F9" s="488"/>
      <c r="G9" s="488">
        <v>2</v>
      </c>
      <c r="H9" s="488"/>
      <c r="I9" s="488">
        <v>3</v>
      </c>
      <c r="J9" s="488"/>
      <c r="K9" s="488">
        <v>4</v>
      </c>
      <c r="L9" s="488"/>
      <c r="M9" s="488">
        <v>5</v>
      </c>
      <c r="N9" s="489"/>
      <c r="O9" s="505"/>
      <c r="P9" s="488">
        <v>1</v>
      </c>
      <c r="Q9" s="488"/>
      <c r="R9" s="488">
        <v>2</v>
      </c>
      <c r="S9" s="488"/>
      <c r="T9" s="488">
        <v>3</v>
      </c>
      <c r="U9" s="488"/>
      <c r="V9" s="488">
        <v>4</v>
      </c>
      <c r="W9" s="488"/>
      <c r="X9" s="488">
        <v>5</v>
      </c>
      <c r="Y9" s="489"/>
      <c r="Z9" s="505"/>
      <c r="AA9" s="488">
        <v>1</v>
      </c>
      <c r="AB9" s="488"/>
      <c r="AC9" s="488">
        <v>2</v>
      </c>
      <c r="AD9" s="488"/>
      <c r="AE9" s="488">
        <v>3</v>
      </c>
      <c r="AF9" s="488"/>
      <c r="AG9" s="488">
        <v>4</v>
      </c>
      <c r="AH9" s="488"/>
      <c r="AI9" s="488">
        <v>5</v>
      </c>
      <c r="AJ9" s="489"/>
      <c r="AK9" s="505"/>
      <c r="AL9" s="488">
        <v>1</v>
      </c>
      <c r="AM9" s="488"/>
      <c r="AN9" s="488">
        <v>2</v>
      </c>
      <c r="AO9" s="488"/>
      <c r="AP9" s="488">
        <v>3</v>
      </c>
      <c r="AQ9" s="488"/>
      <c r="AR9" s="488">
        <v>4</v>
      </c>
      <c r="AS9" s="488"/>
      <c r="AT9" s="488">
        <v>5</v>
      </c>
      <c r="AU9" s="489"/>
    </row>
    <row r="10" spans="1:47" ht="12.75">
      <c r="A10" s="516" t="s">
        <v>4</v>
      </c>
      <c r="B10" s="517"/>
      <c r="C10" s="518"/>
      <c r="D10" s="505"/>
      <c r="E10" s="511">
        <f>COUNTIF(I17:K52,1)</f>
        <v>1</v>
      </c>
      <c r="F10" s="511"/>
      <c r="G10" s="511">
        <f>COUNTIF(I17:K52,2)</f>
        <v>0</v>
      </c>
      <c r="H10" s="511"/>
      <c r="I10" s="520">
        <f>COUNTIF(I17:K52,3)</f>
        <v>0</v>
      </c>
      <c r="J10" s="521"/>
      <c r="K10" s="511">
        <f>COUNTIF(I17:K52,4)</f>
        <v>0</v>
      </c>
      <c r="L10" s="511"/>
      <c r="M10" s="511">
        <f>COUNTIF(I17:K52,5)</f>
        <v>0</v>
      </c>
      <c r="N10" s="519"/>
      <c r="O10" s="505"/>
      <c r="P10" s="490">
        <f>COUNTIF(T17:V52,1)</f>
        <v>2</v>
      </c>
      <c r="Q10" s="490"/>
      <c r="R10" s="490">
        <f>COUNTIF(T17:V52,2)</f>
        <v>0</v>
      </c>
      <c r="S10" s="490"/>
      <c r="T10" s="507">
        <f>COUNTIF(T17:V52,3)</f>
        <v>1</v>
      </c>
      <c r="U10" s="508"/>
      <c r="V10" s="490">
        <f>COUNTIF(T17:V52,4)</f>
        <v>0</v>
      </c>
      <c r="W10" s="490"/>
      <c r="X10" s="490">
        <f>COUNTIF(T17:V52,5)</f>
        <v>0</v>
      </c>
      <c r="Y10" s="491"/>
      <c r="Z10" s="505"/>
      <c r="AA10" s="490">
        <f>COUNTIF(AE17:AG52,1)</f>
        <v>2</v>
      </c>
      <c r="AB10" s="490"/>
      <c r="AC10" s="490">
        <f>COUNTIF(AE17:AF52,2)</f>
        <v>3</v>
      </c>
      <c r="AD10" s="490"/>
      <c r="AE10" s="509">
        <f>COUNTIF(AE17:AG52,3)</f>
        <v>1</v>
      </c>
      <c r="AF10" s="510"/>
      <c r="AG10" s="490">
        <f>COUNTIF(AE17:AG52,4)</f>
        <v>1</v>
      </c>
      <c r="AH10" s="490"/>
      <c r="AI10" s="490">
        <f>COUNTIF(AE17:AG52,5)</f>
        <v>0</v>
      </c>
      <c r="AJ10" s="491"/>
      <c r="AK10" s="505"/>
      <c r="AL10" s="490">
        <f>COUNTIF(AP17:AR52,1)</f>
        <v>0</v>
      </c>
      <c r="AM10" s="490"/>
      <c r="AN10" s="490">
        <f>COUNTIF(AP17:AR52,2)</f>
        <v>2</v>
      </c>
      <c r="AO10" s="490"/>
      <c r="AP10" s="509">
        <f>COUNTIF(AP17:AR52,3)</f>
        <v>0</v>
      </c>
      <c r="AQ10" s="510"/>
      <c r="AR10" s="490">
        <f>COUNTIF(AP17:AR52,4)</f>
        <v>0</v>
      </c>
      <c r="AS10" s="490"/>
      <c r="AT10" s="490">
        <f>COUNTIF(AP17:AR52,5)</f>
        <v>0</v>
      </c>
      <c r="AU10" s="491"/>
    </row>
    <row r="11" spans="1:47" ht="12.75">
      <c r="A11" s="516" t="s">
        <v>5</v>
      </c>
      <c r="B11" s="517"/>
      <c r="C11" s="518"/>
      <c r="D11" s="505"/>
      <c r="E11" s="471">
        <f>SUM(L17:N52)</f>
        <v>15</v>
      </c>
      <c r="F11" s="472"/>
      <c r="G11" s="472"/>
      <c r="H11" s="472"/>
      <c r="I11" s="472"/>
      <c r="J11" s="472"/>
      <c r="K11" s="472"/>
      <c r="L11" s="472"/>
      <c r="M11" s="472"/>
      <c r="N11" s="473"/>
      <c r="O11" s="505"/>
      <c r="P11" s="471">
        <f>SUM(W17:Y52)</f>
        <v>36</v>
      </c>
      <c r="Q11" s="472"/>
      <c r="R11" s="472"/>
      <c r="S11" s="472"/>
      <c r="T11" s="472"/>
      <c r="U11" s="472"/>
      <c r="V11" s="472"/>
      <c r="W11" s="472"/>
      <c r="X11" s="472"/>
      <c r="Y11" s="473"/>
      <c r="Z11" s="505"/>
      <c r="AA11" s="471">
        <f>SUM(AH17:AJ52)</f>
        <v>151</v>
      </c>
      <c r="AB11" s="472"/>
      <c r="AC11" s="472"/>
      <c r="AD11" s="472"/>
      <c r="AE11" s="472"/>
      <c r="AF11" s="472"/>
      <c r="AG11" s="472"/>
      <c r="AH11" s="472"/>
      <c r="AI11" s="472"/>
      <c r="AJ11" s="473"/>
      <c r="AK11" s="505"/>
      <c r="AL11" s="471">
        <f>SUM(AS17:AU52)</f>
        <v>20</v>
      </c>
      <c r="AM11" s="472"/>
      <c r="AN11" s="472"/>
      <c r="AO11" s="472"/>
      <c r="AP11" s="472"/>
      <c r="AQ11" s="472"/>
      <c r="AR11" s="472"/>
      <c r="AS11" s="472"/>
      <c r="AT11" s="472"/>
      <c r="AU11" s="473"/>
    </row>
    <row r="12" spans="1:47" ht="12.75">
      <c r="A12" s="513" t="s">
        <v>20</v>
      </c>
      <c r="B12" s="514"/>
      <c r="C12" s="515"/>
      <c r="D12" s="505"/>
      <c r="E12" s="551">
        <f>SUM(E7:N7,E10:N10)</f>
        <v>2</v>
      </c>
      <c r="F12" s="552"/>
      <c r="G12" s="552"/>
      <c r="H12" s="552"/>
      <c r="I12" s="552"/>
      <c r="J12" s="552"/>
      <c r="K12" s="552"/>
      <c r="L12" s="552"/>
      <c r="M12" s="552"/>
      <c r="N12" s="553"/>
      <c r="O12" s="505"/>
      <c r="P12" s="493">
        <f>SUM(P7:Y7,P10:Y10)</f>
        <v>5</v>
      </c>
      <c r="Q12" s="494"/>
      <c r="R12" s="494"/>
      <c r="S12" s="494"/>
      <c r="T12" s="494"/>
      <c r="U12" s="494"/>
      <c r="V12" s="494"/>
      <c r="W12" s="494"/>
      <c r="X12" s="494"/>
      <c r="Y12" s="495"/>
      <c r="Z12" s="505"/>
      <c r="AA12" s="551">
        <f>SUM(AA7:AJ7,AA10:AJ10)</f>
        <v>9</v>
      </c>
      <c r="AB12" s="552"/>
      <c r="AC12" s="552"/>
      <c r="AD12" s="552"/>
      <c r="AE12" s="552"/>
      <c r="AF12" s="552"/>
      <c r="AG12" s="552"/>
      <c r="AH12" s="552"/>
      <c r="AI12" s="552"/>
      <c r="AJ12" s="553"/>
      <c r="AK12" s="505"/>
      <c r="AL12" s="551">
        <f>SUM(AL7:AU7,AL10:AU10)</f>
        <v>4</v>
      </c>
      <c r="AM12" s="552"/>
      <c r="AN12" s="552"/>
      <c r="AO12" s="552"/>
      <c r="AP12" s="552"/>
      <c r="AQ12" s="552"/>
      <c r="AR12" s="552"/>
      <c r="AS12" s="552"/>
      <c r="AT12" s="552"/>
      <c r="AU12" s="553"/>
    </row>
    <row r="13" spans="1:47" ht="12.75">
      <c r="A13" s="6" t="s">
        <v>6</v>
      </c>
      <c r="B13" s="5"/>
      <c r="C13" s="41"/>
      <c r="D13" s="505"/>
      <c r="E13" s="471">
        <f>SUM(E8,E11)</f>
        <v>21</v>
      </c>
      <c r="F13" s="472"/>
      <c r="G13" s="472"/>
      <c r="H13" s="472"/>
      <c r="I13" s="472"/>
      <c r="J13" s="472"/>
      <c r="K13" s="472"/>
      <c r="L13" s="472"/>
      <c r="M13" s="472"/>
      <c r="N13" s="473"/>
      <c r="O13" s="505"/>
      <c r="P13" s="471">
        <f>SUM(P8,P11)</f>
        <v>48</v>
      </c>
      <c r="Q13" s="472"/>
      <c r="R13" s="472"/>
      <c r="S13" s="472"/>
      <c r="T13" s="472"/>
      <c r="U13" s="472"/>
      <c r="V13" s="472"/>
      <c r="W13" s="472"/>
      <c r="X13" s="472"/>
      <c r="Y13" s="473"/>
      <c r="Z13" s="505"/>
      <c r="AA13" s="471">
        <f>SUM(AA8,AA11)</f>
        <v>172</v>
      </c>
      <c r="AB13" s="472"/>
      <c r="AC13" s="472"/>
      <c r="AD13" s="472"/>
      <c r="AE13" s="472"/>
      <c r="AF13" s="472"/>
      <c r="AG13" s="472"/>
      <c r="AH13" s="472"/>
      <c r="AI13" s="472"/>
      <c r="AJ13" s="473"/>
      <c r="AK13" s="505"/>
      <c r="AL13" s="471">
        <f>SUM(AL8,AL11)</f>
        <v>36</v>
      </c>
      <c r="AM13" s="472"/>
      <c r="AN13" s="472"/>
      <c r="AO13" s="472"/>
      <c r="AP13" s="472"/>
      <c r="AQ13" s="472"/>
      <c r="AR13" s="472"/>
      <c r="AS13" s="472"/>
      <c r="AT13" s="472"/>
      <c r="AU13" s="473"/>
    </row>
    <row r="14" spans="1:47" ht="12.75">
      <c r="A14" s="512" t="s">
        <v>13</v>
      </c>
      <c r="B14" s="498" t="s">
        <v>12</v>
      </c>
      <c r="C14" s="501" t="s">
        <v>14</v>
      </c>
      <c r="D14" s="505"/>
      <c r="E14" s="485" t="s">
        <v>7</v>
      </c>
      <c r="F14" s="475"/>
      <c r="G14" s="475"/>
      <c r="H14" s="486"/>
      <c r="I14" s="474" t="s">
        <v>8</v>
      </c>
      <c r="J14" s="475"/>
      <c r="K14" s="475"/>
      <c r="L14" s="475"/>
      <c r="M14" s="475"/>
      <c r="N14" s="476"/>
      <c r="O14" s="505"/>
      <c r="P14" s="485" t="s">
        <v>7</v>
      </c>
      <c r="Q14" s="475"/>
      <c r="R14" s="475"/>
      <c r="S14" s="486"/>
      <c r="T14" s="474" t="s">
        <v>8</v>
      </c>
      <c r="U14" s="475"/>
      <c r="V14" s="475"/>
      <c r="W14" s="475"/>
      <c r="X14" s="475"/>
      <c r="Y14" s="476"/>
      <c r="Z14" s="505"/>
      <c r="AA14" s="485" t="s">
        <v>7</v>
      </c>
      <c r="AB14" s="475"/>
      <c r="AC14" s="475"/>
      <c r="AD14" s="486"/>
      <c r="AE14" s="474" t="s">
        <v>8</v>
      </c>
      <c r="AF14" s="475"/>
      <c r="AG14" s="475"/>
      <c r="AH14" s="475"/>
      <c r="AI14" s="475"/>
      <c r="AJ14" s="476"/>
      <c r="AK14" s="505"/>
      <c r="AL14" s="485" t="s">
        <v>7</v>
      </c>
      <c r="AM14" s="475"/>
      <c r="AN14" s="475"/>
      <c r="AO14" s="486"/>
      <c r="AP14" s="474" t="s">
        <v>8</v>
      </c>
      <c r="AQ14" s="475"/>
      <c r="AR14" s="475"/>
      <c r="AS14" s="475"/>
      <c r="AT14" s="475"/>
      <c r="AU14" s="476"/>
    </row>
    <row r="15" spans="1:47" ht="12.75">
      <c r="A15" s="499"/>
      <c r="B15" s="499"/>
      <c r="C15" s="502"/>
      <c r="D15" s="505"/>
      <c r="E15" s="480" t="s">
        <v>1</v>
      </c>
      <c r="F15" s="481"/>
      <c r="G15" s="482" t="s">
        <v>18</v>
      </c>
      <c r="H15" s="483"/>
      <c r="I15" s="484" t="s">
        <v>1</v>
      </c>
      <c r="J15" s="478"/>
      <c r="K15" s="481"/>
      <c r="L15" s="477" t="s">
        <v>18</v>
      </c>
      <c r="M15" s="478"/>
      <c r="N15" s="479"/>
      <c r="O15" s="505"/>
      <c r="P15" s="480" t="s">
        <v>1</v>
      </c>
      <c r="Q15" s="481"/>
      <c r="R15" s="482" t="s">
        <v>18</v>
      </c>
      <c r="S15" s="483"/>
      <c r="T15" s="484" t="s">
        <v>1</v>
      </c>
      <c r="U15" s="478"/>
      <c r="V15" s="481"/>
      <c r="W15" s="477" t="s">
        <v>18</v>
      </c>
      <c r="X15" s="478"/>
      <c r="Y15" s="479"/>
      <c r="Z15" s="505"/>
      <c r="AA15" s="480" t="s">
        <v>1</v>
      </c>
      <c r="AB15" s="481"/>
      <c r="AC15" s="482" t="s">
        <v>18</v>
      </c>
      <c r="AD15" s="483"/>
      <c r="AE15" s="484" t="s">
        <v>1</v>
      </c>
      <c r="AF15" s="478"/>
      <c r="AG15" s="481"/>
      <c r="AH15" s="477" t="s">
        <v>18</v>
      </c>
      <c r="AI15" s="478"/>
      <c r="AJ15" s="479"/>
      <c r="AK15" s="505"/>
      <c r="AL15" s="480" t="s">
        <v>1</v>
      </c>
      <c r="AM15" s="481"/>
      <c r="AN15" s="482" t="s">
        <v>18</v>
      </c>
      <c r="AO15" s="483"/>
      <c r="AP15" s="484" t="s">
        <v>1</v>
      </c>
      <c r="AQ15" s="478"/>
      <c r="AR15" s="481"/>
      <c r="AS15" s="477" t="s">
        <v>18</v>
      </c>
      <c r="AT15" s="478"/>
      <c r="AU15" s="479"/>
    </row>
    <row r="16" spans="1:47" ht="13.5" thickBot="1">
      <c r="A16" s="500"/>
      <c r="B16" s="500"/>
      <c r="C16" s="503"/>
      <c r="D16" s="506"/>
      <c r="E16" s="32" t="s">
        <v>9</v>
      </c>
      <c r="F16" s="61" t="s">
        <v>10</v>
      </c>
      <c r="G16" s="57" t="s">
        <v>9</v>
      </c>
      <c r="H16" s="75" t="s">
        <v>10</v>
      </c>
      <c r="I16" s="57" t="s">
        <v>9</v>
      </c>
      <c r="J16" s="32" t="s">
        <v>10</v>
      </c>
      <c r="K16" s="40" t="s">
        <v>11</v>
      </c>
      <c r="L16" s="57" t="s">
        <v>9</v>
      </c>
      <c r="M16" s="32" t="s">
        <v>10</v>
      </c>
      <c r="N16" s="40" t="s">
        <v>11</v>
      </c>
      <c r="O16" s="506"/>
      <c r="P16" s="32" t="s">
        <v>9</v>
      </c>
      <c r="Q16" s="61" t="s">
        <v>10</v>
      </c>
      <c r="R16" s="57" t="s">
        <v>9</v>
      </c>
      <c r="S16" s="75" t="s">
        <v>10</v>
      </c>
      <c r="T16" s="57" t="s">
        <v>9</v>
      </c>
      <c r="U16" s="32" t="s">
        <v>10</v>
      </c>
      <c r="V16" s="40" t="s">
        <v>11</v>
      </c>
      <c r="W16" s="57" t="s">
        <v>9</v>
      </c>
      <c r="X16" s="32" t="s">
        <v>10</v>
      </c>
      <c r="Y16" s="40" t="s">
        <v>11</v>
      </c>
      <c r="Z16" s="506"/>
      <c r="AA16" s="32" t="s">
        <v>9</v>
      </c>
      <c r="AB16" s="61" t="s">
        <v>10</v>
      </c>
      <c r="AC16" s="57" t="s">
        <v>9</v>
      </c>
      <c r="AD16" s="75" t="s">
        <v>10</v>
      </c>
      <c r="AE16" s="57" t="s">
        <v>9</v>
      </c>
      <c r="AF16" s="32" t="s">
        <v>10</v>
      </c>
      <c r="AG16" s="40" t="s">
        <v>11</v>
      </c>
      <c r="AH16" s="57" t="s">
        <v>9</v>
      </c>
      <c r="AI16" s="32" t="s">
        <v>10</v>
      </c>
      <c r="AJ16" s="40" t="s">
        <v>11</v>
      </c>
      <c r="AK16" s="506"/>
      <c r="AL16" s="32" t="s">
        <v>9</v>
      </c>
      <c r="AM16" s="61" t="s">
        <v>10</v>
      </c>
      <c r="AN16" s="57" t="s">
        <v>9</v>
      </c>
      <c r="AO16" s="75" t="s">
        <v>10</v>
      </c>
      <c r="AP16" s="57" t="s">
        <v>9</v>
      </c>
      <c r="AQ16" s="32" t="s">
        <v>10</v>
      </c>
      <c r="AR16" s="40" t="s">
        <v>11</v>
      </c>
      <c r="AS16" s="57" t="s">
        <v>9</v>
      </c>
      <c r="AT16" s="32" t="s">
        <v>10</v>
      </c>
      <c r="AU16" s="40" t="s">
        <v>11</v>
      </c>
    </row>
    <row r="17" spans="1:52" ht="12.75">
      <c r="A17" s="578">
        <v>1</v>
      </c>
      <c r="B17" s="623" t="s">
        <v>123</v>
      </c>
      <c r="C17" s="595" t="s">
        <v>124</v>
      </c>
      <c r="D17" s="17">
        <v>0</v>
      </c>
      <c r="E17" s="18"/>
      <c r="F17" s="62"/>
      <c r="G17" s="60"/>
      <c r="H17" s="76"/>
      <c r="I17" s="33"/>
      <c r="J17" s="18"/>
      <c r="K17" s="62"/>
      <c r="L17" s="60"/>
      <c r="M17" s="19"/>
      <c r="N17" s="36"/>
      <c r="O17" s="17">
        <v>0</v>
      </c>
      <c r="P17" s="18"/>
      <c r="Q17" s="62"/>
      <c r="R17" s="60"/>
      <c r="S17" s="76"/>
      <c r="T17" s="33"/>
      <c r="U17" s="18"/>
      <c r="V17" s="62"/>
      <c r="W17" s="60"/>
      <c r="X17" s="19"/>
      <c r="Y17" s="36"/>
      <c r="Z17" s="33"/>
      <c r="AA17" s="18"/>
      <c r="AB17" s="62"/>
      <c r="AC17" s="60"/>
      <c r="AD17" s="76"/>
      <c r="AE17" s="33"/>
      <c r="AF17" s="18"/>
      <c r="AG17" s="62"/>
      <c r="AH17" s="60"/>
      <c r="AI17" s="19"/>
      <c r="AJ17" s="36"/>
      <c r="AK17" s="33"/>
      <c r="AL17" s="18"/>
      <c r="AM17" s="62"/>
      <c r="AN17" s="60"/>
      <c r="AO17" s="76"/>
      <c r="AP17" s="33"/>
      <c r="AQ17" s="18"/>
      <c r="AR17" s="62"/>
      <c r="AS17" s="60"/>
      <c r="AT17" s="19"/>
      <c r="AU17" s="36"/>
      <c r="AW17" s="460"/>
      <c r="AX17" s="460" t="s">
        <v>201</v>
      </c>
      <c r="AY17" s="460" t="s">
        <v>202</v>
      </c>
      <c r="AZ17" s="460" t="s">
        <v>203</v>
      </c>
    </row>
    <row r="18" spans="1:52" ht="12.75">
      <c r="A18" s="579"/>
      <c r="B18" s="624"/>
      <c r="C18" s="596"/>
      <c r="D18" s="34"/>
      <c r="E18" s="12"/>
      <c r="F18" s="63"/>
      <c r="G18" s="58"/>
      <c r="H18" s="77"/>
      <c r="I18" s="34"/>
      <c r="J18" s="12"/>
      <c r="K18" s="63"/>
      <c r="L18" s="58"/>
      <c r="M18" s="22"/>
      <c r="N18" s="37"/>
      <c r="O18" s="34"/>
      <c r="P18" s="12"/>
      <c r="Q18" s="63"/>
      <c r="R18" s="58"/>
      <c r="S18" s="77"/>
      <c r="T18" s="34"/>
      <c r="U18" s="12"/>
      <c r="V18" s="63"/>
      <c r="W18" s="58"/>
      <c r="X18" s="22"/>
      <c r="Y18" s="37"/>
      <c r="Z18" s="34"/>
      <c r="AA18" s="12"/>
      <c r="AB18" s="63"/>
      <c r="AC18" s="58"/>
      <c r="AD18" s="77"/>
      <c r="AE18" s="34"/>
      <c r="AF18" s="12"/>
      <c r="AG18" s="63"/>
      <c r="AH18" s="58"/>
      <c r="AI18" s="22"/>
      <c r="AJ18" s="37"/>
      <c r="AK18" s="34"/>
      <c r="AL18" s="12"/>
      <c r="AM18" s="63"/>
      <c r="AN18" s="58"/>
      <c r="AO18" s="77"/>
      <c r="AP18" s="34"/>
      <c r="AQ18" s="12"/>
      <c r="AR18" s="63"/>
      <c r="AS18" s="58"/>
      <c r="AT18" s="22"/>
      <c r="AU18" s="37"/>
      <c r="AW18" s="460"/>
      <c r="AX18" s="460"/>
      <c r="AY18" s="460"/>
      <c r="AZ18" s="460"/>
    </row>
    <row r="19" spans="1:52" ht="12.75">
      <c r="A19" s="580"/>
      <c r="B19" s="625"/>
      <c r="C19" s="594"/>
      <c r="D19" s="17"/>
      <c r="E19" s="12"/>
      <c r="F19" s="63"/>
      <c r="G19" s="58"/>
      <c r="H19" s="77"/>
      <c r="I19" s="34"/>
      <c r="J19" s="12"/>
      <c r="K19" s="63"/>
      <c r="L19" s="58"/>
      <c r="M19" s="22"/>
      <c r="N19" s="37"/>
      <c r="O19" s="13"/>
      <c r="P19" s="12"/>
      <c r="Q19" s="63"/>
      <c r="R19" s="58"/>
      <c r="S19" s="77"/>
      <c r="T19" s="34"/>
      <c r="U19" s="12"/>
      <c r="V19" s="63"/>
      <c r="W19" s="58"/>
      <c r="X19" s="22"/>
      <c r="Y19" s="37"/>
      <c r="Z19" s="34"/>
      <c r="AA19" s="12"/>
      <c r="AB19" s="63"/>
      <c r="AC19" s="58"/>
      <c r="AD19" s="77"/>
      <c r="AE19" s="34"/>
      <c r="AF19" s="12"/>
      <c r="AG19" s="63"/>
      <c r="AH19" s="58"/>
      <c r="AI19" s="22"/>
      <c r="AJ19" s="37"/>
      <c r="AK19" s="34"/>
      <c r="AL19" s="12"/>
      <c r="AM19" s="63"/>
      <c r="AN19" s="58"/>
      <c r="AO19" s="77"/>
      <c r="AP19" s="34"/>
      <c r="AQ19" s="12"/>
      <c r="AR19" s="63"/>
      <c r="AS19" s="58"/>
      <c r="AT19" s="22"/>
      <c r="AU19" s="37"/>
      <c r="AW19" s="460"/>
      <c r="AX19" s="460"/>
      <c r="AY19" s="460"/>
      <c r="AZ19" s="460"/>
    </row>
    <row r="20" spans="1:52" ht="12.75">
      <c r="A20" s="179">
        <v>2</v>
      </c>
      <c r="B20" s="180" t="s">
        <v>123</v>
      </c>
      <c r="C20" s="181" t="s">
        <v>151</v>
      </c>
      <c r="D20" s="182">
        <v>1</v>
      </c>
      <c r="E20" s="183"/>
      <c r="F20" s="184"/>
      <c r="G20" s="185"/>
      <c r="H20" s="186"/>
      <c r="I20" s="182"/>
      <c r="J20" s="183"/>
      <c r="K20" s="184"/>
      <c r="L20" s="185"/>
      <c r="M20" s="187"/>
      <c r="N20" s="188"/>
      <c r="O20" s="182">
        <v>1</v>
      </c>
      <c r="P20" s="183"/>
      <c r="Q20" s="184"/>
      <c r="R20" s="185"/>
      <c r="S20" s="186"/>
      <c r="T20" s="182"/>
      <c r="U20" s="183"/>
      <c r="V20" s="184"/>
      <c r="W20" s="185"/>
      <c r="X20" s="187"/>
      <c r="Y20" s="188"/>
      <c r="Z20" s="182"/>
      <c r="AA20" s="183"/>
      <c r="AB20" s="184"/>
      <c r="AC20" s="185"/>
      <c r="AD20" s="186"/>
      <c r="AE20" s="182"/>
      <c r="AF20" s="183"/>
      <c r="AG20" s="184"/>
      <c r="AH20" s="185"/>
      <c r="AI20" s="187"/>
      <c r="AJ20" s="188"/>
      <c r="AK20" s="182"/>
      <c r="AL20" s="183"/>
      <c r="AM20" s="184"/>
      <c r="AN20" s="185"/>
      <c r="AO20" s="186"/>
      <c r="AP20" s="182"/>
      <c r="AQ20" s="183"/>
      <c r="AR20" s="184"/>
      <c r="AS20" s="185"/>
      <c r="AT20" s="187"/>
      <c r="AU20" s="188"/>
      <c r="AW20" s="460"/>
      <c r="AX20" s="460"/>
      <c r="AY20" s="460"/>
      <c r="AZ20" s="460"/>
    </row>
    <row r="21" spans="1:52" ht="12.75">
      <c r="A21" s="569">
        <v>3</v>
      </c>
      <c r="B21" s="626" t="s">
        <v>125</v>
      </c>
      <c r="C21" s="589" t="s">
        <v>126</v>
      </c>
      <c r="D21" s="172"/>
      <c r="E21" s="173"/>
      <c r="F21" s="174"/>
      <c r="G21" s="175"/>
      <c r="H21" s="176"/>
      <c r="I21" s="172"/>
      <c r="J21" s="173"/>
      <c r="K21" s="174"/>
      <c r="L21" s="175"/>
      <c r="M21" s="177"/>
      <c r="N21" s="178"/>
      <c r="O21" s="172"/>
      <c r="P21" s="173"/>
      <c r="Q21" s="174"/>
      <c r="R21" s="175"/>
      <c r="S21" s="176"/>
      <c r="T21" s="172"/>
      <c r="U21" s="173"/>
      <c r="V21" s="174"/>
      <c r="W21" s="175"/>
      <c r="X21" s="177"/>
      <c r="Y21" s="178"/>
      <c r="Z21" s="172">
        <v>1</v>
      </c>
      <c r="AA21" s="173"/>
      <c r="AB21" s="174"/>
      <c r="AC21" s="175"/>
      <c r="AD21" s="176"/>
      <c r="AE21" s="172">
        <v>2</v>
      </c>
      <c r="AF21" s="173"/>
      <c r="AG21" s="174"/>
      <c r="AH21" s="175">
        <v>25</v>
      </c>
      <c r="AI21" s="177"/>
      <c r="AJ21" s="178"/>
      <c r="AK21" s="172"/>
      <c r="AL21" s="173"/>
      <c r="AM21" s="174"/>
      <c r="AN21" s="175"/>
      <c r="AO21" s="176"/>
      <c r="AP21" s="172"/>
      <c r="AQ21" s="173"/>
      <c r="AR21" s="174"/>
      <c r="AS21" s="175"/>
      <c r="AT21" s="177"/>
      <c r="AU21" s="178"/>
      <c r="AW21" s="460"/>
      <c r="AX21" s="460"/>
      <c r="AY21" s="460"/>
      <c r="AZ21" s="460"/>
    </row>
    <row r="22" spans="1:52" ht="12.75">
      <c r="A22" s="570"/>
      <c r="B22" s="627"/>
      <c r="C22" s="590"/>
      <c r="D22" s="301"/>
      <c r="E22" s="317"/>
      <c r="F22" s="318"/>
      <c r="G22" s="319"/>
      <c r="H22" s="320"/>
      <c r="I22" s="303"/>
      <c r="J22" s="317"/>
      <c r="K22" s="318"/>
      <c r="L22" s="319"/>
      <c r="M22" s="321"/>
      <c r="N22" s="322"/>
      <c r="O22" s="303"/>
      <c r="P22" s="317"/>
      <c r="Q22" s="318"/>
      <c r="R22" s="319"/>
      <c r="S22" s="320"/>
      <c r="T22" s="303"/>
      <c r="U22" s="317"/>
      <c r="V22" s="318"/>
      <c r="W22" s="319"/>
      <c r="X22" s="321"/>
      <c r="Y22" s="322"/>
      <c r="Z22" s="303"/>
      <c r="AA22" s="317"/>
      <c r="AB22" s="318"/>
      <c r="AC22" s="319"/>
      <c r="AD22" s="320"/>
      <c r="AE22" s="303"/>
      <c r="AF22" s="317"/>
      <c r="AG22" s="318"/>
      <c r="AH22" s="319"/>
      <c r="AI22" s="321"/>
      <c r="AJ22" s="322"/>
      <c r="AK22" s="303"/>
      <c r="AL22" s="317"/>
      <c r="AM22" s="318"/>
      <c r="AN22" s="319"/>
      <c r="AO22" s="320"/>
      <c r="AP22" s="303"/>
      <c r="AQ22" s="317"/>
      <c r="AR22" s="318"/>
      <c r="AS22" s="319"/>
      <c r="AT22" s="321"/>
      <c r="AU22" s="322"/>
      <c r="AW22" s="460"/>
      <c r="AX22" s="460"/>
      <c r="AY22" s="460"/>
      <c r="AZ22" s="460"/>
    </row>
    <row r="23" spans="1:52" ht="12.75">
      <c r="A23" s="570"/>
      <c r="B23" s="627"/>
      <c r="C23" s="590"/>
      <c r="D23" s="301"/>
      <c r="E23" s="317"/>
      <c r="F23" s="318"/>
      <c r="G23" s="319"/>
      <c r="H23" s="320"/>
      <c r="I23" s="303"/>
      <c r="J23" s="317"/>
      <c r="K23" s="318"/>
      <c r="L23" s="319"/>
      <c r="M23" s="321"/>
      <c r="N23" s="322"/>
      <c r="O23" s="303"/>
      <c r="P23" s="317"/>
      <c r="Q23" s="318"/>
      <c r="R23" s="319"/>
      <c r="S23" s="320"/>
      <c r="T23" s="303"/>
      <c r="U23" s="317"/>
      <c r="V23" s="318"/>
      <c r="W23" s="319"/>
      <c r="X23" s="321"/>
      <c r="Y23" s="322"/>
      <c r="Z23" s="303"/>
      <c r="AA23" s="317"/>
      <c r="AB23" s="318"/>
      <c r="AC23" s="319"/>
      <c r="AD23" s="320"/>
      <c r="AE23" s="303"/>
      <c r="AF23" s="317"/>
      <c r="AG23" s="318"/>
      <c r="AH23" s="319"/>
      <c r="AI23" s="321"/>
      <c r="AJ23" s="322"/>
      <c r="AK23" s="303"/>
      <c r="AL23" s="317"/>
      <c r="AM23" s="318"/>
      <c r="AN23" s="319"/>
      <c r="AO23" s="320"/>
      <c r="AP23" s="303"/>
      <c r="AQ23" s="317"/>
      <c r="AR23" s="318"/>
      <c r="AS23" s="319"/>
      <c r="AT23" s="321"/>
      <c r="AU23" s="322"/>
      <c r="AW23" s="460"/>
      <c r="AX23" s="460"/>
      <c r="AY23" s="460"/>
      <c r="AZ23" s="460"/>
    </row>
    <row r="24" spans="1:52" ht="12.75">
      <c r="A24" s="571"/>
      <c r="B24" s="628"/>
      <c r="C24" s="591"/>
      <c r="D24" s="301"/>
      <c r="E24" s="317"/>
      <c r="F24" s="318"/>
      <c r="G24" s="319"/>
      <c r="H24" s="320"/>
      <c r="I24" s="319"/>
      <c r="J24" s="317"/>
      <c r="K24" s="318"/>
      <c r="L24" s="319"/>
      <c r="M24" s="321"/>
      <c r="N24" s="322"/>
      <c r="O24" s="303"/>
      <c r="P24" s="317"/>
      <c r="Q24" s="318"/>
      <c r="R24" s="319"/>
      <c r="S24" s="320"/>
      <c r="T24" s="319"/>
      <c r="U24" s="317"/>
      <c r="V24" s="318"/>
      <c r="W24" s="319"/>
      <c r="X24" s="321"/>
      <c r="Y24" s="322"/>
      <c r="Z24" s="303"/>
      <c r="AA24" s="317"/>
      <c r="AB24" s="318"/>
      <c r="AC24" s="319"/>
      <c r="AD24" s="320"/>
      <c r="AE24" s="319"/>
      <c r="AF24" s="317"/>
      <c r="AG24" s="318"/>
      <c r="AH24" s="319"/>
      <c r="AI24" s="321"/>
      <c r="AJ24" s="322"/>
      <c r="AK24" s="303"/>
      <c r="AL24" s="317"/>
      <c r="AM24" s="318"/>
      <c r="AN24" s="319"/>
      <c r="AO24" s="320"/>
      <c r="AP24" s="319"/>
      <c r="AQ24" s="317"/>
      <c r="AR24" s="318"/>
      <c r="AS24" s="319"/>
      <c r="AT24" s="321"/>
      <c r="AU24" s="322"/>
      <c r="AW24" s="460"/>
      <c r="AX24" s="460"/>
      <c r="AY24" s="460"/>
      <c r="AZ24" s="460"/>
    </row>
    <row r="25" spans="1:52" ht="12.75">
      <c r="A25" s="204">
        <v>4</v>
      </c>
      <c r="B25" s="205" t="s">
        <v>142</v>
      </c>
      <c r="C25" s="206" t="s">
        <v>152</v>
      </c>
      <c r="D25" s="207">
        <v>0</v>
      </c>
      <c r="E25" s="208"/>
      <c r="F25" s="209"/>
      <c r="G25" s="210"/>
      <c r="H25" s="211"/>
      <c r="I25" s="210"/>
      <c r="J25" s="208"/>
      <c r="K25" s="209"/>
      <c r="L25" s="210"/>
      <c r="M25" s="212"/>
      <c r="N25" s="213"/>
      <c r="O25" s="207">
        <v>0</v>
      </c>
      <c r="P25" s="208"/>
      <c r="Q25" s="209"/>
      <c r="R25" s="210"/>
      <c r="S25" s="211"/>
      <c r="T25" s="210"/>
      <c r="U25" s="208"/>
      <c r="V25" s="209"/>
      <c r="W25" s="210"/>
      <c r="X25" s="212"/>
      <c r="Y25" s="213"/>
      <c r="Z25" s="207">
        <v>0</v>
      </c>
      <c r="AA25" s="208"/>
      <c r="AB25" s="209"/>
      <c r="AC25" s="210"/>
      <c r="AD25" s="211"/>
      <c r="AE25" s="210"/>
      <c r="AF25" s="208"/>
      <c r="AG25" s="209"/>
      <c r="AH25" s="210"/>
      <c r="AI25" s="212"/>
      <c r="AJ25" s="213"/>
      <c r="AK25" s="207"/>
      <c r="AL25" s="208"/>
      <c r="AM25" s="209"/>
      <c r="AN25" s="210"/>
      <c r="AO25" s="211"/>
      <c r="AP25" s="210"/>
      <c r="AQ25" s="208"/>
      <c r="AR25" s="209"/>
      <c r="AS25" s="210"/>
      <c r="AT25" s="212"/>
      <c r="AU25" s="213"/>
      <c r="AW25" s="460" t="s">
        <v>142</v>
      </c>
      <c r="AX25" s="460">
        <v>0</v>
      </c>
      <c r="AY25" s="460">
        <v>0</v>
      </c>
      <c r="AZ25" s="460">
        <v>0</v>
      </c>
    </row>
    <row r="26" spans="1:52" ht="12.75">
      <c r="A26" s="20">
        <v>5</v>
      </c>
      <c r="B26" s="104" t="s">
        <v>123</v>
      </c>
      <c r="C26" s="16" t="s">
        <v>153</v>
      </c>
      <c r="D26" s="17">
        <v>0</v>
      </c>
      <c r="E26" s="12"/>
      <c r="F26" s="63"/>
      <c r="G26" s="58"/>
      <c r="H26" s="77"/>
      <c r="I26" s="58"/>
      <c r="J26" s="12"/>
      <c r="K26" s="63"/>
      <c r="L26" s="58"/>
      <c r="M26" s="22"/>
      <c r="N26" s="37"/>
      <c r="O26" s="13">
        <v>1</v>
      </c>
      <c r="P26" s="12"/>
      <c r="Q26" s="63"/>
      <c r="R26" s="58"/>
      <c r="S26" s="77"/>
      <c r="T26" s="58">
        <v>3</v>
      </c>
      <c r="U26" s="12"/>
      <c r="V26" s="63"/>
      <c r="W26" s="58">
        <v>6</v>
      </c>
      <c r="X26" s="22"/>
      <c r="Y26" s="37"/>
      <c r="Z26" s="34">
        <v>0</v>
      </c>
      <c r="AA26" s="12"/>
      <c r="AB26" s="63"/>
      <c r="AC26" s="58"/>
      <c r="AD26" s="77"/>
      <c r="AE26" s="58"/>
      <c r="AF26" s="12"/>
      <c r="AG26" s="63"/>
      <c r="AH26" s="58"/>
      <c r="AI26" s="22"/>
      <c r="AJ26" s="37"/>
      <c r="AK26" s="34"/>
      <c r="AL26" s="12"/>
      <c r="AM26" s="63"/>
      <c r="AN26" s="58"/>
      <c r="AO26" s="77"/>
      <c r="AP26" s="58"/>
      <c r="AQ26" s="12"/>
      <c r="AR26" s="63"/>
      <c r="AS26" s="58"/>
      <c r="AT26" s="22"/>
      <c r="AU26" s="37"/>
      <c r="AW26" s="460"/>
      <c r="AX26" s="460"/>
      <c r="AY26" s="460"/>
      <c r="AZ26" s="460"/>
    </row>
    <row r="27" spans="1:52" ht="12.75">
      <c r="A27" s="556">
        <v>6</v>
      </c>
      <c r="B27" s="621" t="s">
        <v>15</v>
      </c>
      <c r="C27" s="587" t="s">
        <v>154</v>
      </c>
      <c r="D27" s="225">
        <v>0</v>
      </c>
      <c r="E27" s="208"/>
      <c r="F27" s="209"/>
      <c r="G27" s="210"/>
      <c r="H27" s="211"/>
      <c r="I27" s="210"/>
      <c r="J27" s="208"/>
      <c r="K27" s="209"/>
      <c r="L27" s="210"/>
      <c r="M27" s="212"/>
      <c r="N27" s="213"/>
      <c r="O27" s="226">
        <v>0</v>
      </c>
      <c r="P27" s="208"/>
      <c r="Q27" s="209"/>
      <c r="R27" s="210"/>
      <c r="S27" s="211"/>
      <c r="T27" s="210"/>
      <c r="U27" s="208"/>
      <c r="V27" s="209"/>
      <c r="W27" s="210"/>
      <c r="X27" s="212"/>
      <c r="Y27" s="213"/>
      <c r="Z27" s="207">
        <v>1</v>
      </c>
      <c r="AA27" s="208"/>
      <c r="AB27" s="209"/>
      <c r="AC27" s="210"/>
      <c r="AD27" s="211"/>
      <c r="AE27" s="210">
        <v>4</v>
      </c>
      <c r="AF27" s="208">
        <v>2</v>
      </c>
      <c r="AG27" s="209"/>
      <c r="AH27" s="210">
        <v>35</v>
      </c>
      <c r="AI27" s="212">
        <v>45</v>
      </c>
      <c r="AJ27" s="213"/>
      <c r="AK27" s="207"/>
      <c r="AL27" s="208"/>
      <c r="AM27" s="209"/>
      <c r="AN27" s="210"/>
      <c r="AO27" s="211"/>
      <c r="AP27" s="210"/>
      <c r="AQ27" s="208"/>
      <c r="AR27" s="209"/>
      <c r="AS27" s="210"/>
      <c r="AT27" s="212"/>
      <c r="AU27" s="213"/>
      <c r="AW27" s="460"/>
      <c r="AX27" s="460"/>
      <c r="AY27" s="460"/>
      <c r="AZ27" s="460"/>
    </row>
    <row r="28" spans="1:52" ht="12.75">
      <c r="A28" s="557"/>
      <c r="B28" s="622"/>
      <c r="C28" s="588"/>
      <c r="D28" s="323"/>
      <c r="E28" s="324"/>
      <c r="F28" s="325"/>
      <c r="G28" s="326"/>
      <c r="H28" s="327"/>
      <c r="I28" s="326"/>
      <c r="J28" s="324"/>
      <c r="K28" s="325"/>
      <c r="L28" s="326"/>
      <c r="M28" s="328"/>
      <c r="N28" s="329"/>
      <c r="O28" s="330"/>
      <c r="P28" s="324"/>
      <c r="Q28" s="325"/>
      <c r="R28" s="326"/>
      <c r="S28" s="327"/>
      <c r="T28" s="326"/>
      <c r="U28" s="324"/>
      <c r="V28" s="325"/>
      <c r="W28" s="326"/>
      <c r="X28" s="328"/>
      <c r="Y28" s="329"/>
      <c r="Z28" s="331"/>
      <c r="AA28" s="324"/>
      <c r="AB28" s="325"/>
      <c r="AC28" s="326"/>
      <c r="AD28" s="327"/>
      <c r="AE28" s="326"/>
      <c r="AF28" s="324"/>
      <c r="AG28" s="325"/>
      <c r="AH28" s="326"/>
      <c r="AI28" s="328"/>
      <c r="AJ28" s="329"/>
      <c r="AK28" s="331"/>
      <c r="AL28" s="324"/>
      <c r="AM28" s="325"/>
      <c r="AN28" s="326"/>
      <c r="AO28" s="327"/>
      <c r="AP28" s="326"/>
      <c r="AQ28" s="324"/>
      <c r="AR28" s="325"/>
      <c r="AS28" s="326"/>
      <c r="AT28" s="328"/>
      <c r="AU28" s="329"/>
      <c r="AW28" s="460"/>
      <c r="AX28" s="460"/>
      <c r="AY28" s="460"/>
      <c r="AZ28" s="460"/>
    </row>
    <row r="29" spans="1:52" ht="12.75">
      <c r="A29" s="20">
        <v>7</v>
      </c>
      <c r="B29" s="104" t="s">
        <v>123</v>
      </c>
      <c r="C29" s="16" t="s">
        <v>155</v>
      </c>
      <c r="D29" s="17">
        <v>0</v>
      </c>
      <c r="E29" s="12"/>
      <c r="F29" s="63"/>
      <c r="G29" s="58"/>
      <c r="H29" s="77"/>
      <c r="I29" s="58"/>
      <c r="J29" s="12"/>
      <c r="K29" s="63"/>
      <c r="L29" s="58"/>
      <c r="M29" s="22"/>
      <c r="N29" s="37"/>
      <c r="O29" s="13">
        <v>0</v>
      </c>
      <c r="P29" s="12"/>
      <c r="Q29" s="63"/>
      <c r="R29" s="58"/>
      <c r="S29" s="77"/>
      <c r="T29" s="58"/>
      <c r="U29" s="12"/>
      <c r="V29" s="63"/>
      <c r="W29" s="58"/>
      <c r="X29" s="22"/>
      <c r="Y29" s="37"/>
      <c r="Z29" s="34">
        <v>1</v>
      </c>
      <c r="AA29" s="12">
        <v>3</v>
      </c>
      <c r="AB29" s="63"/>
      <c r="AC29" s="58">
        <v>6</v>
      </c>
      <c r="AD29" s="77"/>
      <c r="AE29" s="58">
        <v>2</v>
      </c>
      <c r="AF29" s="12"/>
      <c r="AG29" s="63"/>
      <c r="AH29" s="58">
        <v>10</v>
      </c>
      <c r="AI29" s="22"/>
      <c r="AJ29" s="37"/>
      <c r="AK29" s="34"/>
      <c r="AL29" s="12"/>
      <c r="AM29" s="63"/>
      <c r="AN29" s="58"/>
      <c r="AO29" s="77"/>
      <c r="AP29" s="58"/>
      <c r="AQ29" s="12"/>
      <c r="AR29" s="63"/>
      <c r="AS29" s="58"/>
      <c r="AT29" s="22"/>
      <c r="AU29" s="37"/>
      <c r="AW29" s="460"/>
      <c r="AX29" s="460"/>
      <c r="AY29" s="460"/>
      <c r="AZ29" s="460"/>
    </row>
    <row r="30" spans="1:52" ht="12.75">
      <c r="A30" s="556">
        <v>8</v>
      </c>
      <c r="B30" s="621" t="s">
        <v>15</v>
      </c>
      <c r="C30" s="585" t="s">
        <v>156</v>
      </c>
      <c r="D30" s="225">
        <v>0</v>
      </c>
      <c r="E30" s="208"/>
      <c r="F30" s="209"/>
      <c r="G30" s="210"/>
      <c r="H30" s="211"/>
      <c r="I30" s="210"/>
      <c r="J30" s="208"/>
      <c r="K30" s="209"/>
      <c r="L30" s="210"/>
      <c r="M30" s="212"/>
      <c r="N30" s="213"/>
      <c r="O30" s="226">
        <v>0</v>
      </c>
      <c r="P30" s="208"/>
      <c r="Q30" s="209"/>
      <c r="R30" s="210"/>
      <c r="S30" s="211"/>
      <c r="T30" s="210"/>
      <c r="U30" s="208"/>
      <c r="V30" s="209"/>
      <c r="W30" s="210"/>
      <c r="X30" s="212"/>
      <c r="Y30" s="213"/>
      <c r="Z30" s="207">
        <v>0</v>
      </c>
      <c r="AA30" s="208"/>
      <c r="AB30" s="209"/>
      <c r="AC30" s="210"/>
      <c r="AD30" s="211"/>
      <c r="AE30" s="210"/>
      <c r="AF30" s="208"/>
      <c r="AG30" s="209"/>
      <c r="AH30" s="210"/>
      <c r="AI30" s="212"/>
      <c r="AJ30" s="213"/>
      <c r="AK30" s="207"/>
      <c r="AL30" s="208"/>
      <c r="AM30" s="209"/>
      <c r="AN30" s="210"/>
      <c r="AO30" s="211"/>
      <c r="AP30" s="210"/>
      <c r="AQ30" s="208"/>
      <c r="AR30" s="209"/>
      <c r="AS30" s="210"/>
      <c r="AT30" s="212"/>
      <c r="AU30" s="213"/>
      <c r="AW30" s="460"/>
      <c r="AX30" s="460"/>
      <c r="AY30" s="460"/>
      <c r="AZ30" s="460"/>
    </row>
    <row r="31" spans="1:52" ht="12.75">
      <c r="A31" s="557"/>
      <c r="B31" s="622"/>
      <c r="C31" s="586"/>
      <c r="D31" s="323"/>
      <c r="E31" s="324"/>
      <c r="F31" s="325"/>
      <c r="G31" s="326"/>
      <c r="H31" s="327"/>
      <c r="I31" s="326"/>
      <c r="J31" s="324"/>
      <c r="K31" s="325"/>
      <c r="L31" s="326"/>
      <c r="M31" s="328"/>
      <c r="N31" s="329"/>
      <c r="O31" s="330"/>
      <c r="P31" s="324"/>
      <c r="Q31" s="325"/>
      <c r="R31" s="326"/>
      <c r="S31" s="327"/>
      <c r="T31" s="326"/>
      <c r="U31" s="324"/>
      <c r="V31" s="325"/>
      <c r="W31" s="326"/>
      <c r="X31" s="328"/>
      <c r="Y31" s="329"/>
      <c r="Z31" s="331"/>
      <c r="AA31" s="324"/>
      <c r="AB31" s="325"/>
      <c r="AC31" s="326"/>
      <c r="AD31" s="327"/>
      <c r="AE31" s="326"/>
      <c r="AF31" s="324"/>
      <c r="AG31" s="325"/>
      <c r="AH31" s="326"/>
      <c r="AI31" s="328"/>
      <c r="AJ31" s="329"/>
      <c r="AK31" s="331"/>
      <c r="AL31" s="324"/>
      <c r="AM31" s="325"/>
      <c r="AN31" s="326"/>
      <c r="AO31" s="327"/>
      <c r="AP31" s="326"/>
      <c r="AQ31" s="324"/>
      <c r="AR31" s="325"/>
      <c r="AS31" s="326"/>
      <c r="AT31" s="328"/>
      <c r="AU31" s="329"/>
      <c r="AW31" s="460"/>
      <c r="AX31" s="460"/>
      <c r="AY31" s="460"/>
      <c r="AZ31" s="460"/>
    </row>
    <row r="32" spans="1:52" ht="12.75">
      <c r="A32" s="20">
        <v>9</v>
      </c>
      <c r="B32" s="315" t="s">
        <v>123</v>
      </c>
      <c r="C32" s="16" t="s">
        <v>157</v>
      </c>
      <c r="D32" s="17">
        <v>1</v>
      </c>
      <c r="E32" s="12"/>
      <c r="F32" s="63"/>
      <c r="G32" s="58"/>
      <c r="H32" s="77"/>
      <c r="I32" s="58"/>
      <c r="J32" s="12"/>
      <c r="K32" s="63"/>
      <c r="L32" s="58"/>
      <c r="M32" s="22"/>
      <c r="N32" s="37"/>
      <c r="O32" s="13">
        <v>0</v>
      </c>
      <c r="P32" s="12"/>
      <c r="Q32" s="63"/>
      <c r="R32" s="58"/>
      <c r="S32" s="77"/>
      <c r="T32" s="58"/>
      <c r="U32" s="12"/>
      <c r="V32" s="63"/>
      <c r="W32" s="58"/>
      <c r="X32" s="22"/>
      <c r="Y32" s="37"/>
      <c r="Z32" s="34">
        <v>0</v>
      </c>
      <c r="AA32" s="12"/>
      <c r="AB32" s="63"/>
      <c r="AC32" s="58"/>
      <c r="AD32" s="77"/>
      <c r="AE32" s="58"/>
      <c r="AF32" s="12"/>
      <c r="AG32" s="63"/>
      <c r="AH32" s="58"/>
      <c r="AI32" s="22"/>
      <c r="AJ32" s="37"/>
      <c r="AK32" s="34"/>
      <c r="AL32" s="12"/>
      <c r="AM32" s="63"/>
      <c r="AN32" s="58"/>
      <c r="AO32" s="77"/>
      <c r="AP32" s="58"/>
      <c r="AQ32" s="12"/>
      <c r="AR32" s="63"/>
      <c r="AS32" s="58"/>
      <c r="AT32" s="22"/>
      <c r="AU32" s="37"/>
      <c r="AW32" s="460"/>
      <c r="AX32" s="460"/>
      <c r="AY32" s="460"/>
      <c r="AZ32" s="460"/>
    </row>
    <row r="33" spans="1:52" ht="12.75">
      <c r="A33" s="498">
        <v>10</v>
      </c>
      <c r="B33" s="629" t="s">
        <v>123</v>
      </c>
      <c r="C33" s="593" t="s">
        <v>158</v>
      </c>
      <c r="D33" s="13">
        <v>1</v>
      </c>
      <c r="E33" s="12"/>
      <c r="F33" s="63"/>
      <c r="G33" s="58"/>
      <c r="H33" s="77"/>
      <c r="I33" s="58"/>
      <c r="J33" s="12"/>
      <c r="K33" s="63"/>
      <c r="L33" s="58"/>
      <c r="M33" s="22"/>
      <c r="N33" s="37"/>
      <c r="O33" s="34">
        <v>1</v>
      </c>
      <c r="P33" s="12"/>
      <c r="Q33" s="63"/>
      <c r="R33" s="58"/>
      <c r="S33" s="77"/>
      <c r="T33" s="58"/>
      <c r="U33" s="12"/>
      <c r="V33" s="63"/>
      <c r="W33" s="58"/>
      <c r="X33" s="22"/>
      <c r="Y33" s="37"/>
      <c r="Z33" s="34">
        <v>1</v>
      </c>
      <c r="AA33" s="12">
        <v>1</v>
      </c>
      <c r="AB33" s="63"/>
      <c r="AC33" s="58">
        <v>15</v>
      </c>
      <c r="AD33" s="77"/>
      <c r="AE33" s="58">
        <v>3</v>
      </c>
      <c r="AF33" s="12"/>
      <c r="AG33" s="63"/>
      <c r="AH33" s="58">
        <v>6</v>
      </c>
      <c r="AI33" s="22"/>
      <c r="AJ33" s="37"/>
      <c r="AK33" s="34"/>
      <c r="AL33" s="12"/>
      <c r="AM33" s="63"/>
      <c r="AN33" s="58"/>
      <c r="AO33" s="77"/>
      <c r="AP33" s="58"/>
      <c r="AQ33" s="12"/>
      <c r="AR33" s="63"/>
      <c r="AS33" s="58"/>
      <c r="AT33" s="22"/>
      <c r="AU33" s="37"/>
      <c r="AW33" s="460"/>
      <c r="AX33" s="460"/>
      <c r="AY33" s="460"/>
      <c r="AZ33" s="460"/>
    </row>
    <row r="34" spans="1:52" ht="12.75">
      <c r="A34" s="580"/>
      <c r="B34" s="625"/>
      <c r="C34" s="594"/>
      <c r="D34" s="13"/>
      <c r="E34" s="12"/>
      <c r="F34" s="63"/>
      <c r="G34" s="58"/>
      <c r="H34" s="77"/>
      <c r="I34" s="58"/>
      <c r="J34" s="12"/>
      <c r="K34" s="63"/>
      <c r="L34" s="58"/>
      <c r="M34" s="22"/>
      <c r="N34" s="37"/>
      <c r="O34" s="34"/>
      <c r="P34" s="12"/>
      <c r="Q34" s="63"/>
      <c r="R34" s="58"/>
      <c r="S34" s="77"/>
      <c r="T34" s="58"/>
      <c r="U34" s="12"/>
      <c r="V34" s="63"/>
      <c r="W34" s="58"/>
      <c r="X34" s="22"/>
      <c r="Y34" s="37"/>
      <c r="Z34" s="34"/>
      <c r="AA34" s="12"/>
      <c r="AB34" s="63"/>
      <c r="AC34" s="58"/>
      <c r="AD34" s="77"/>
      <c r="AE34" s="58"/>
      <c r="AF34" s="12"/>
      <c r="AG34" s="63"/>
      <c r="AH34" s="58"/>
      <c r="AI34" s="22"/>
      <c r="AJ34" s="37"/>
      <c r="AK34" s="34"/>
      <c r="AL34" s="12"/>
      <c r="AM34" s="63"/>
      <c r="AN34" s="58"/>
      <c r="AO34" s="77"/>
      <c r="AP34" s="58"/>
      <c r="AQ34" s="12"/>
      <c r="AR34" s="63"/>
      <c r="AS34" s="58"/>
      <c r="AT34" s="22"/>
      <c r="AU34" s="37"/>
      <c r="AW34" s="460"/>
      <c r="AX34" s="460"/>
      <c r="AY34" s="460"/>
      <c r="AZ34" s="460"/>
    </row>
    <row r="35" spans="1:52" ht="12.75">
      <c r="A35" s="204">
        <v>11</v>
      </c>
      <c r="B35" s="263" t="s">
        <v>162</v>
      </c>
      <c r="C35" s="264" t="s">
        <v>174</v>
      </c>
      <c r="D35" s="226">
        <v>0</v>
      </c>
      <c r="E35" s="226"/>
      <c r="F35" s="265"/>
      <c r="G35" s="207"/>
      <c r="H35" s="266"/>
      <c r="I35" s="207"/>
      <c r="J35" s="226"/>
      <c r="K35" s="265"/>
      <c r="L35" s="207"/>
      <c r="M35" s="267"/>
      <c r="N35" s="268"/>
      <c r="O35" s="207">
        <v>0</v>
      </c>
      <c r="P35" s="226"/>
      <c r="Q35" s="265"/>
      <c r="R35" s="207"/>
      <c r="S35" s="266"/>
      <c r="T35" s="207"/>
      <c r="U35" s="226"/>
      <c r="V35" s="265"/>
      <c r="W35" s="207"/>
      <c r="X35" s="267"/>
      <c r="Y35" s="268"/>
      <c r="Z35" s="207">
        <v>0</v>
      </c>
      <c r="AA35" s="226"/>
      <c r="AB35" s="265"/>
      <c r="AC35" s="207"/>
      <c r="AD35" s="266"/>
      <c r="AE35" s="207"/>
      <c r="AF35" s="226"/>
      <c r="AG35" s="265"/>
      <c r="AH35" s="207"/>
      <c r="AI35" s="267"/>
      <c r="AJ35" s="268"/>
      <c r="AK35" s="207">
        <v>0</v>
      </c>
      <c r="AL35" s="226"/>
      <c r="AM35" s="265"/>
      <c r="AN35" s="207"/>
      <c r="AO35" s="266"/>
      <c r="AP35" s="207"/>
      <c r="AQ35" s="226"/>
      <c r="AR35" s="265"/>
      <c r="AS35" s="207"/>
      <c r="AT35" s="267"/>
      <c r="AU35" s="268"/>
      <c r="AW35" s="460" t="s">
        <v>162</v>
      </c>
      <c r="AX35" s="460">
        <v>0</v>
      </c>
      <c r="AY35" s="460">
        <v>0</v>
      </c>
      <c r="AZ35" s="460">
        <v>0</v>
      </c>
    </row>
    <row r="36" spans="1:52" ht="12.75">
      <c r="A36" s="20">
        <v>12</v>
      </c>
      <c r="B36" s="104" t="s">
        <v>123</v>
      </c>
      <c r="C36" s="16" t="s">
        <v>175</v>
      </c>
      <c r="D36" s="13">
        <v>1</v>
      </c>
      <c r="E36" s="12"/>
      <c r="F36" s="63"/>
      <c r="G36" s="58"/>
      <c r="H36" s="77"/>
      <c r="I36" s="58"/>
      <c r="J36" s="12"/>
      <c r="K36" s="63"/>
      <c r="L36" s="58"/>
      <c r="M36" s="22"/>
      <c r="N36" s="37"/>
      <c r="O36" s="34"/>
      <c r="P36" s="12"/>
      <c r="Q36" s="63"/>
      <c r="R36" s="58"/>
      <c r="S36" s="77"/>
      <c r="T36" s="58"/>
      <c r="U36" s="12"/>
      <c r="V36" s="63"/>
      <c r="W36" s="58"/>
      <c r="X36" s="22"/>
      <c r="Y36" s="37"/>
      <c r="Z36" s="34"/>
      <c r="AA36" s="12"/>
      <c r="AB36" s="63"/>
      <c r="AC36" s="58"/>
      <c r="AD36" s="77"/>
      <c r="AE36" s="58"/>
      <c r="AF36" s="12"/>
      <c r="AG36" s="63"/>
      <c r="AH36" s="58"/>
      <c r="AI36" s="22"/>
      <c r="AJ36" s="37"/>
      <c r="AK36" s="34"/>
      <c r="AL36" s="12"/>
      <c r="AM36" s="63"/>
      <c r="AN36" s="58"/>
      <c r="AO36" s="77"/>
      <c r="AP36" s="58"/>
      <c r="AQ36" s="12"/>
      <c r="AR36" s="63"/>
      <c r="AS36" s="58"/>
      <c r="AT36" s="22"/>
      <c r="AU36" s="37"/>
      <c r="AW36" s="460"/>
      <c r="AX36" s="460"/>
      <c r="AY36" s="460"/>
      <c r="AZ36" s="460"/>
    </row>
    <row r="37" spans="1:52" ht="12.75">
      <c r="A37" s="204">
        <v>13</v>
      </c>
      <c r="B37" s="263" t="s">
        <v>142</v>
      </c>
      <c r="C37" s="264" t="s">
        <v>176</v>
      </c>
      <c r="D37" s="269">
        <v>0</v>
      </c>
      <c r="E37" s="269"/>
      <c r="F37" s="270"/>
      <c r="G37" s="271"/>
      <c r="H37" s="272"/>
      <c r="I37" s="271"/>
      <c r="J37" s="269"/>
      <c r="K37" s="270"/>
      <c r="L37" s="271"/>
      <c r="M37" s="273"/>
      <c r="N37" s="274"/>
      <c r="O37" s="271"/>
      <c r="P37" s="269"/>
      <c r="Q37" s="270"/>
      <c r="R37" s="271"/>
      <c r="S37" s="272"/>
      <c r="T37" s="271"/>
      <c r="U37" s="269"/>
      <c r="V37" s="270"/>
      <c r="W37" s="271"/>
      <c r="X37" s="273"/>
      <c r="Y37" s="274"/>
      <c r="Z37" s="271"/>
      <c r="AA37" s="269"/>
      <c r="AB37" s="270"/>
      <c r="AC37" s="271"/>
      <c r="AD37" s="272"/>
      <c r="AE37" s="275"/>
      <c r="AF37" s="276"/>
      <c r="AG37" s="277"/>
      <c r="AH37" s="271"/>
      <c r="AI37" s="273"/>
      <c r="AJ37" s="274"/>
      <c r="AK37" s="271"/>
      <c r="AL37" s="269"/>
      <c r="AM37" s="270"/>
      <c r="AN37" s="271"/>
      <c r="AO37" s="272"/>
      <c r="AP37" s="271"/>
      <c r="AQ37" s="269"/>
      <c r="AR37" s="270"/>
      <c r="AS37" s="271"/>
      <c r="AT37" s="273"/>
      <c r="AU37" s="274"/>
      <c r="AW37" s="460" t="s">
        <v>142</v>
      </c>
      <c r="AX37" s="460">
        <v>0</v>
      </c>
      <c r="AY37" s="460">
        <v>0</v>
      </c>
      <c r="AZ37" s="460">
        <v>0</v>
      </c>
    </row>
    <row r="38" spans="1:47" ht="12.75">
      <c r="A38" s="280">
        <v>14</v>
      </c>
      <c r="B38" s="281" t="s">
        <v>16</v>
      </c>
      <c r="C38" s="171" t="s">
        <v>182</v>
      </c>
      <c r="D38" s="282">
        <v>0</v>
      </c>
      <c r="E38" s="282"/>
      <c r="F38" s="283"/>
      <c r="G38" s="172"/>
      <c r="H38" s="284"/>
      <c r="I38" s="172"/>
      <c r="J38" s="282"/>
      <c r="K38" s="283"/>
      <c r="L38" s="172"/>
      <c r="M38" s="285"/>
      <c r="N38" s="286"/>
      <c r="O38" s="172">
        <v>0</v>
      </c>
      <c r="P38" s="282"/>
      <c r="Q38" s="283"/>
      <c r="R38" s="172"/>
      <c r="S38" s="284"/>
      <c r="T38" s="172"/>
      <c r="U38" s="282"/>
      <c r="V38" s="283"/>
      <c r="W38" s="172"/>
      <c r="X38" s="285"/>
      <c r="Y38" s="286"/>
      <c r="Z38" s="172">
        <v>0</v>
      </c>
      <c r="AA38" s="282"/>
      <c r="AB38" s="283"/>
      <c r="AC38" s="172"/>
      <c r="AD38" s="284"/>
      <c r="AE38" s="201"/>
      <c r="AF38" s="287"/>
      <c r="AG38" s="288"/>
      <c r="AH38" s="172"/>
      <c r="AI38" s="285"/>
      <c r="AJ38" s="286"/>
      <c r="AK38" s="172">
        <v>0</v>
      </c>
      <c r="AL38" s="282"/>
      <c r="AM38" s="283"/>
      <c r="AN38" s="172"/>
      <c r="AO38" s="284"/>
      <c r="AP38" s="172"/>
      <c r="AQ38" s="282"/>
      <c r="AR38" s="283"/>
      <c r="AS38" s="172"/>
      <c r="AT38" s="285"/>
      <c r="AU38" s="286"/>
    </row>
    <row r="39" spans="1:50" ht="12.75">
      <c r="A39" s="289">
        <v>15</v>
      </c>
      <c r="B39" s="281" t="s">
        <v>181</v>
      </c>
      <c r="C39" s="171" t="s">
        <v>180</v>
      </c>
      <c r="D39" s="290">
        <v>0</v>
      </c>
      <c r="E39" s="291"/>
      <c r="F39" s="292"/>
      <c r="G39" s="293"/>
      <c r="H39" s="294"/>
      <c r="I39" s="293"/>
      <c r="J39" s="291"/>
      <c r="K39" s="292"/>
      <c r="L39" s="293"/>
      <c r="M39" s="295"/>
      <c r="N39" s="296"/>
      <c r="O39" s="297">
        <v>0</v>
      </c>
      <c r="P39" s="291"/>
      <c r="Q39" s="292"/>
      <c r="R39" s="293"/>
      <c r="S39" s="294"/>
      <c r="T39" s="293"/>
      <c r="U39" s="291"/>
      <c r="V39" s="292"/>
      <c r="W39" s="293"/>
      <c r="X39" s="295"/>
      <c r="Y39" s="296"/>
      <c r="Z39" s="297">
        <v>0</v>
      </c>
      <c r="AA39" s="291"/>
      <c r="AB39" s="292"/>
      <c r="AC39" s="293"/>
      <c r="AD39" s="294"/>
      <c r="AE39" s="293"/>
      <c r="AF39" s="291"/>
      <c r="AG39" s="292"/>
      <c r="AH39" s="293"/>
      <c r="AI39" s="295"/>
      <c r="AJ39" s="296"/>
      <c r="AK39" s="297">
        <v>0</v>
      </c>
      <c r="AL39" s="291"/>
      <c r="AM39" s="292"/>
      <c r="AN39" s="293"/>
      <c r="AO39" s="294"/>
      <c r="AP39" s="293"/>
      <c r="AQ39" s="291"/>
      <c r="AR39" s="292"/>
      <c r="AS39" s="293"/>
      <c r="AT39" s="295"/>
      <c r="AU39" s="296"/>
      <c r="AX39" s="460"/>
    </row>
    <row r="40" spans="1:47" ht="12.75">
      <c r="A40" s="298">
        <v>16</v>
      </c>
      <c r="B40" s="299" t="s">
        <v>125</v>
      </c>
      <c r="C40" s="300" t="s">
        <v>184</v>
      </c>
      <c r="D40" s="301">
        <v>0</v>
      </c>
      <c r="E40" s="301"/>
      <c r="F40" s="302"/>
      <c r="G40" s="303"/>
      <c r="H40" s="304"/>
      <c r="I40" s="303"/>
      <c r="J40" s="301"/>
      <c r="K40" s="302"/>
      <c r="L40" s="303"/>
      <c r="M40" s="305"/>
      <c r="N40" s="306"/>
      <c r="O40" s="303">
        <v>0</v>
      </c>
      <c r="P40" s="301"/>
      <c r="Q40" s="302"/>
      <c r="R40" s="303"/>
      <c r="S40" s="304"/>
      <c r="T40" s="303"/>
      <c r="U40" s="301"/>
      <c r="V40" s="302"/>
      <c r="W40" s="303"/>
      <c r="X40" s="305"/>
      <c r="Y40" s="306"/>
      <c r="Z40" s="303">
        <v>0</v>
      </c>
      <c r="AA40" s="301"/>
      <c r="AB40" s="302"/>
      <c r="AC40" s="303"/>
      <c r="AD40" s="304"/>
      <c r="AE40" s="303"/>
      <c r="AF40" s="301"/>
      <c r="AG40" s="302"/>
      <c r="AH40" s="303"/>
      <c r="AI40" s="305"/>
      <c r="AJ40" s="306"/>
      <c r="AK40" s="303"/>
      <c r="AL40" s="301"/>
      <c r="AM40" s="302"/>
      <c r="AN40" s="303"/>
      <c r="AO40" s="304"/>
      <c r="AP40" s="303"/>
      <c r="AQ40" s="301"/>
      <c r="AR40" s="302"/>
      <c r="AS40" s="303"/>
      <c r="AT40" s="305"/>
      <c r="AU40" s="306"/>
    </row>
    <row r="41" spans="1:47" ht="12.75">
      <c r="A41" s="581">
        <v>17</v>
      </c>
      <c r="B41" s="630" t="s">
        <v>16</v>
      </c>
      <c r="C41" s="589" t="s">
        <v>185</v>
      </c>
      <c r="D41" s="307">
        <v>0</v>
      </c>
      <c r="E41" s="308"/>
      <c r="F41" s="309"/>
      <c r="G41" s="310"/>
      <c r="H41" s="311"/>
      <c r="I41" s="310"/>
      <c r="J41" s="308"/>
      <c r="K41" s="309"/>
      <c r="L41" s="310"/>
      <c r="M41" s="312"/>
      <c r="N41" s="313"/>
      <c r="O41" s="314">
        <v>0</v>
      </c>
      <c r="P41" s="308"/>
      <c r="Q41" s="309"/>
      <c r="R41" s="310"/>
      <c r="S41" s="311"/>
      <c r="T41" s="310"/>
      <c r="U41" s="308"/>
      <c r="V41" s="309"/>
      <c r="W41" s="310"/>
      <c r="X41" s="312"/>
      <c r="Y41" s="313"/>
      <c r="Z41" s="314">
        <v>0</v>
      </c>
      <c r="AA41" s="308"/>
      <c r="AB41" s="309"/>
      <c r="AC41" s="310"/>
      <c r="AD41" s="311"/>
      <c r="AE41" s="310"/>
      <c r="AF41" s="308"/>
      <c r="AG41" s="309"/>
      <c r="AH41" s="310"/>
      <c r="AI41" s="312"/>
      <c r="AJ41" s="313"/>
      <c r="AK41" s="314">
        <v>0</v>
      </c>
      <c r="AL41" s="308"/>
      <c r="AM41" s="309"/>
      <c r="AN41" s="310"/>
      <c r="AO41" s="311"/>
      <c r="AP41" s="310"/>
      <c r="AQ41" s="308"/>
      <c r="AR41" s="309"/>
      <c r="AS41" s="310"/>
      <c r="AT41" s="312"/>
      <c r="AU41" s="313"/>
    </row>
    <row r="42" spans="1:47" ht="13.5" thickBot="1">
      <c r="A42" s="582"/>
      <c r="B42" s="631"/>
      <c r="C42" s="592"/>
      <c r="D42" s="380"/>
      <c r="E42" s="381"/>
      <c r="F42" s="382"/>
      <c r="G42" s="383"/>
      <c r="H42" s="384"/>
      <c r="I42" s="383"/>
      <c r="J42" s="381"/>
      <c r="K42" s="382"/>
      <c r="L42" s="383"/>
      <c r="M42" s="385"/>
      <c r="N42" s="386"/>
      <c r="O42" s="387"/>
      <c r="P42" s="381"/>
      <c r="Q42" s="382"/>
      <c r="R42" s="383"/>
      <c r="S42" s="384"/>
      <c r="T42" s="383"/>
      <c r="U42" s="381"/>
      <c r="V42" s="382"/>
      <c r="W42" s="383"/>
      <c r="X42" s="385"/>
      <c r="Y42" s="386"/>
      <c r="Z42" s="387"/>
      <c r="AA42" s="381"/>
      <c r="AB42" s="382"/>
      <c r="AC42" s="383"/>
      <c r="AD42" s="384"/>
      <c r="AE42" s="383"/>
      <c r="AF42" s="381"/>
      <c r="AG42" s="382"/>
      <c r="AH42" s="383"/>
      <c r="AI42" s="385"/>
      <c r="AJ42" s="386"/>
      <c r="AK42" s="387"/>
      <c r="AL42" s="381"/>
      <c r="AM42" s="382"/>
      <c r="AN42" s="383"/>
      <c r="AO42" s="384"/>
      <c r="AP42" s="383"/>
      <c r="AQ42" s="381"/>
      <c r="AR42" s="382"/>
      <c r="AS42" s="383"/>
      <c r="AT42" s="385"/>
      <c r="AU42" s="388"/>
    </row>
    <row r="43" spans="1:47" ht="12.75">
      <c r="A43" s="603">
        <v>18</v>
      </c>
      <c r="B43" s="601" t="s">
        <v>183</v>
      </c>
      <c r="C43" s="599" t="s">
        <v>188</v>
      </c>
      <c r="D43" s="390">
        <v>1</v>
      </c>
      <c r="E43" s="390"/>
      <c r="F43" s="391"/>
      <c r="G43" s="392"/>
      <c r="H43" s="393"/>
      <c r="I43" s="392"/>
      <c r="J43" s="390"/>
      <c r="K43" s="391"/>
      <c r="L43" s="392"/>
      <c r="M43" s="394"/>
      <c r="N43" s="395"/>
      <c r="O43" s="392">
        <v>1</v>
      </c>
      <c r="P43" s="390">
        <v>3</v>
      </c>
      <c r="Q43" s="391"/>
      <c r="R43" s="392">
        <v>6</v>
      </c>
      <c r="S43" s="393"/>
      <c r="T43" s="392">
        <v>1</v>
      </c>
      <c r="U43" s="390"/>
      <c r="V43" s="391"/>
      <c r="W43" s="392">
        <v>15</v>
      </c>
      <c r="X43" s="394"/>
      <c r="Y43" s="395"/>
      <c r="Z43" s="392">
        <v>1</v>
      </c>
      <c r="AA43" s="390"/>
      <c r="AB43" s="391"/>
      <c r="AC43" s="392"/>
      <c r="AD43" s="393"/>
      <c r="AE43" s="392">
        <v>1</v>
      </c>
      <c r="AF43" s="390"/>
      <c r="AG43" s="391"/>
      <c r="AH43" s="392">
        <v>15</v>
      </c>
      <c r="AI43" s="394"/>
      <c r="AJ43" s="395"/>
      <c r="AK43" s="392">
        <v>1</v>
      </c>
      <c r="AL43" s="390">
        <v>2</v>
      </c>
      <c r="AM43" s="391"/>
      <c r="AN43" s="392">
        <v>10</v>
      </c>
      <c r="AO43" s="393"/>
      <c r="AP43" s="392">
        <v>2</v>
      </c>
      <c r="AQ43" s="390"/>
      <c r="AR43" s="391"/>
      <c r="AS43" s="392">
        <v>10</v>
      </c>
      <c r="AT43" s="394"/>
      <c r="AU43" s="396"/>
    </row>
    <row r="44" spans="1:47" ht="13.5" thickBot="1">
      <c r="A44" s="604"/>
      <c r="B44" s="608"/>
      <c r="C44" s="607"/>
      <c r="D44" s="359"/>
      <c r="E44" s="359"/>
      <c r="F44" s="360"/>
      <c r="G44" s="361"/>
      <c r="H44" s="362"/>
      <c r="I44" s="361"/>
      <c r="J44" s="359"/>
      <c r="K44" s="360"/>
      <c r="L44" s="361"/>
      <c r="M44" s="363"/>
      <c r="N44" s="364"/>
      <c r="O44" s="361"/>
      <c r="P44" s="359"/>
      <c r="Q44" s="360"/>
      <c r="R44" s="361"/>
      <c r="S44" s="362"/>
      <c r="T44" s="361"/>
      <c r="U44" s="359"/>
      <c r="V44" s="360"/>
      <c r="W44" s="361"/>
      <c r="X44" s="363"/>
      <c r="Y44" s="364"/>
      <c r="Z44" s="361"/>
      <c r="AA44" s="359"/>
      <c r="AB44" s="360"/>
      <c r="AC44" s="361"/>
      <c r="AD44" s="362"/>
      <c r="AE44" s="361">
        <v>1</v>
      </c>
      <c r="AF44" s="359"/>
      <c r="AG44" s="360"/>
      <c r="AH44" s="361">
        <v>15</v>
      </c>
      <c r="AI44" s="363"/>
      <c r="AJ44" s="364"/>
      <c r="AK44" s="361"/>
      <c r="AL44" s="359"/>
      <c r="AM44" s="360"/>
      <c r="AN44" s="361"/>
      <c r="AO44" s="362"/>
      <c r="AP44" s="361"/>
      <c r="AQ44" s="359"/>
      <c r="AR44" s="360"/>
      <c r="AS44" s="361"/>
      <c r="AT44" s="363"/>
      <c r="AU44" s="364"/>
    </row>
    <row r="45" spans="1:47" ht="12.75">
      <c r="A45" s="597">
        <v>19</v>
      </c>
      <c r="B45" s="601" t="s">
        <v>194</v>
      </c>
      <c r="C45" s="599" t="s">
        <v>195</v>
      </c>
      <c r="D45" s="365">
        <v>1</v>
      </c>
      <c r="E45" s="366">
        <v>3</v>
      </c>
      <c r="F45" s="367"/>
      <c r="G45" s="368">
        <v>6</v>
      </c>
      <c r="H45" s="369"/>
      <c r="I45" s="368">
        <v>1</v>
      </c>
      <c r="J45" s="366"/>
      <c r="K45" s="367"/>
      <c r="L45" s="368">
        <v>15</v>
      </c>
      <c r="M45" s="370"/>
      <c r="N45" s="371"/>
      <c r="O45" s="372">
        <v>1</v>
      </c>
      <c r="P45" s="366">
        <v>2</v>
      </c>
      <c r="Q45" s="367"/>
      <c r="R45" s="368">
        <v>6</v>
      </c>
      <c r="S45" s="369"/>
      <c r="T45" s="368">
        <v>1</v>
      </c>
      <c r="U45" s="366"/>
      <c r="V45" s="367"/>
      <c r="W45" s="368">
        <v>15</v>
      </c>
      <c r="X45" s="370"/>
      <c r="Y45" s="371"/>
      <c r="Z45" s="372">
        <v>0</v>
      </c>
      <c r="AA45" s="366"/>
      <c r="AB45" s="367"/>
      <c r="AC45" s="368"/>
      <c r="AD45" s="369"/>
      <c r="AE45" s="368"/>
      <c r="AF45" s="366"/>
      <c r="AG45" s="367"/>
      <c r="AH45" s="368"/>
      <c r="AI45" s="370"/>
      <c r="AJ45" s="371"/>
      <c r="AK45" s="372">
        <v>1</v>
      </c>
      <c r="AL45" s="366">
        <v>3</v>
      </c>
      <c r="AM45" s="367"/>
      <c r="AN45" s="368">
        <v>6</v>
      </c>
      <c r="AO45" s="369"/>
      <c r="AP45" s="368">
        <v>2</v>
      </c>
      <c r="AQ45" s="366"/>
      <c r="AR45" s="367"/>
      <c r="AS45" s="368">
        <v>10</v>
      </c>
      <c r="AT45" s="370"/>
      <c r="AU45" s="371"/>
    </row>
    <row r="46" spans="1:47" ht="13.5" thickBot="1">
      <c r="A46" s="598"/>
      <c r="B46" s="602"/>
      <c r="C46" s="600"/>
      <c r="D46" s="359"/>
      <c r="E46" s="359"/>
      <c r="F46" s="360"/>
      <c r="G46" s="361"/>
      <c r="H46" s="362"/>
      <c r="I46" s="361"/>
      <c r="J46" s="359"/>
      <c r="K46" s="360"/>
      <c r="L46" s="361"/>
      <c r="M46" s="363"/>
      <c r="N46" s="364"/>
      <c r="O46" s="361"/>
      <c r="P46" s="359"/>
      <c r="Q46" s="360"/>
      <c r="R46" s="361"/>
      <c r="S46" s="362"/>
      <c r="T46" s="361"/>
      <c r="U46" s="359"/>
      <c r="V46" s="360"/>
      <c r="W46" s="361"/>
      <c r="X46" s="363"/>
      <c r="Y46" s="364"/>
      <c r="Z46" s="361"/>
      <c r="AA46" s="359"/>
      <c r="AB46" s="360"/>
      <c r="AC46" s="361"/>
      <c r="AD46" s="362"/>
      <c r="AE46" s="361"/>
      <c r="AF46" s="359"/>
      <c r="AG46" s="360"/>
      <c r="AH46" s="361"/>
      <c r="AI46" s="363"/>
      <c r="AJ46" s="364"/>
      <c r="AK46" s="361"/>
      <c r="AL46" s="359"/>
      <c r="AM46" s="360"/>
      <c r="AN46" s="361"/>
      <c r="AO46" s="362"/>
      <c r="AP46" s="361"/>
      <c r="AQ46" s="359"/>
      <c r="AR46" s="360"/>
      <c r="AS46" s="361"/>
      <c r="AT46" s="363"/>
      <c r="AU46" s="364"/>
    </row>
    <row r="47" spans="1:47" ht="13.5" thickBot="1">
      <c r="A47" s="421">
        <v>20</v>
      </c>
      <c r="B47" s="422" t="s">
        <v>15</v>
      </c>
      <c r="C47" s="423" t="s">
        <v>196</v>
      </c>
      <c r="D47" s="424">
        <v>0</v>
      </c>
      <c r="E47" s="425"/>
      <c r="F47" s="426"/>
      <c r="G47" s="427"/>
      <c r="H47" s="428"/>
      <c r="I47" s="427"/>
      <c r="J47" s="425"/>
      <c r="K47" s="426"/>
      <c r="L47" s="427"/>
      <c r="M47" s="429"/>
      <c r="N47" s="430"/>
      <c r="O47" s="431">
        <v>0</v>
      </c>
      <c r="P47" s="425"/>
      <c r="Q47" s="426"/>
      <c r="R47" s="427"/>
      <c r="S47" s="428"/>
      <c r="T47" s="427"/>
      <c r="U47" s="425"/>
      <c r="V47" s="426"/>
      <c r="W47" s="427"/>
      <c r="X47" s="429"/>
      <c r="Y47" s="430"/>
      <c r="Z47" s="431">
        <v>1</v>
      </c>
      <c r="AA47" s="425"/>
      <c r="AB47" s="426"/>
      <c r="AC47" s="427"/>
      <c r="AD47" s="428"/>
      <c r="AE47" s="427"/>
      <c r="AF47" s="425"/>
      <c r="AG47" s="426"/>
      <c r="AH47" s="427"/>
      <c r="AI47" s="429"/>
      <c r="AJ47" s="430"/>
      <c r="AK47" s="431">
        <v>0</v>
      </c>
      <c r="AL47" s="425"/>
      <c r="AM47" s="426"/>
      <c r="AN47" s="427"/>
      <c r="AO47" s="428"/>
      <c r="AP47" s="427"/>
      <c r="AQ47" s="425"/>
      <c r="AR47" s="426"/>
      <c r="AS47" s="427"/>
      <c r="AT47" s="429"/>
      <c r="AU47" s="430"/>
    </row>
    <row r="48" spans="1:47" ht="12.75">
      <c r="A48" s="30"/>
      <c r="B48" s="28"/>
      <c r="C48" s="29"/>
      <c r="D48" s="13"/>
      <c r="E48" s="13"/>
      <c r="F48" s="65"/>
      <c r="G48" s="34"/>
      <c r="H48" s="79"/>
      <c r="I48" s="34"/>
      <c r="J48" s="13"/>
      <c r="K48" s="65"/>
      <c r="L48" s="34"/>
      <c r="M48" s="14"/>
      <c r="N48" s="39"/>
      <c r="O48" s="34"/>
      <c r="P48" s="13"/>
      <c r="Q48" s="65"/>
      <c r="R48" s="34"/>
      <c r="S48" s="79"/>
      <c r="T48" s="34"/>
      <c r="U48" s="13"/>
      <c r="V48" s="65"/>
      <c r="W48" s="34"/>
      <c r="X48" s="14"/>
      <c r="Y48" s="39"/>
      <c r="Z48" s="34"/>
      <c r="AA48" s="13"/>
      <c r="AB48" s="65"/>
      <c r="AC48" s="34"/>
      <c r="AD48" s="79"/>
      <c r="AE48" s="34"/>
      <c r="AF48" s="13"/>
      <c r="AG48" s="65"/>
      <c r="AH48" s="34"/>
      <c r="AI48" s="14"/>
      <c r="AJ48" s="39"/>
      <c r="AK48" s="34"/>
      <c r="AL48" s="13"/>
      <c r="AM48" s="65"/>
      <c r="AN48" s="34"/>
      <c r="AO48" s="79"/>
      <c r="AP48" s="34"/>
      <c r="AQ48" s="13"/>
      <c r="AR48" s="65"/>
      <c r="AS48" s="34"/>
      <c r="AT48" s="14"/>
      <c r="AU48" s="39"/>
    </row>
    <row r="49" spans="1:47" ht="12.75">
      <c r="A49" s="23"/>
      <c r="B49" s="28"/>
      <c r="C49" s="29"/>
      <c r="D49" s="24"/>
      <c r="E49" s="25"/>
      <c r="F49" s="64"/>
      <c r="G49" s="59"/>
      <c r="H49" s="78"/>
      <c r="I49" s="59"/>
      <c r="J49" s="25"/>
      <c r="K49" s="64"/>
      <c r="L49" s="59"/>
      <c r="M49" s="26"/>
      <c r="N49" s="38"/>
      <c r="O49" s="35"/>
      <c r="P49" s="25"/>
      <c r="Q49" s="64"/>
      <c r="R49" s="59"/>
      <c r="S49" s="78"/>
      <c r="T49" s="59"/>
      <c r="U49" s="25"/>
      <c r="V49" s="64"/>
      <c r="W49" s="59"/>
      <c r="X49" s="26"/>
      <c r="Y49" s="38"/>
      <c r="Z49" s="35"/>
      <c r="AA49" s="25"/>
      <c r="AB49" s="64"/>
      <c r="AC49" s="59"/>
      <c r="AD49" s="78"/>
      <c r="AE49" s="59"/>
      <c r="AF49" s="25"/>
      <c r="AG49" s="64"/>
      <c r="AH49" s="59"/>
      <c r="AI49" s="26"/>
      <c r="AJ49" s="38"/>
      <c r="AK49" s="35"/>
      <c r="AL49" s="25"/>
      <c r="AM49" s="64"/>
      <c r="AN49" s="59"/>
      <c r="AO49" s="78"/>
      <c r="AP49" s="59"/>
      <c r="AQ49" s="25"/>
      <c r="AR49" s="64"/>
      <c r="AS49" s="59"/>
      <c r="AT49" s="26"/>
      <c r="AU49" s="38"/>
    </row>
    <row r="50" spans="1:47" ht="12.75">
      <c r="A50" s="30"/>
      <c r="B50" s="28"/>
      <c r="C50" s="29"/>
      <c r="D50" s="13"/>
      <c r="E50" s="13"/>
      <c r="F50" s="65"/>
      <c r="G50" s="34"/>
      <c r="H50" s="79"/>
      <c r="I50" s="34"/>
      <c r="J50" s="13"/>
      <c r="K50" s="65"/>
      <c r="L50" s="34"/>
      <c r="M50" s="14"/>
      <c r="N50" s="39"/>
      <c r="O50" s="34"/>
      <c r="P50" s="13"/>
      <c r="Q50" s="65"/>
      <c r="R50" s="34"/>
      <c r="S50" s="79"/>
      <c r="T50" s="34"/>
      <c r="U50" s="13"/>
      <c r="V50" s="65"/>
      <c r="W50" s="34"/>
      <c r="X50" s="14"/>
      <c r="Y50" s="39"/>
      <c r="Z50" s="34"/>
      <c r="AA50" s="13"/>
      <c r="AB50" s="65"/>
      <c r="AC50" s="34"/>
      <c r="AD50" s="79"/>
      <c r="AE50" s="34"/>
      <c r="AF50" s="13"/>
      <c r="AG50" s="65"/>
      <c r="AH50" s="34"/>
      <c r="AI50" s="14"/>
      <c r="AJ50" s="39"/>
      <c r="AK50" s="34"/>
      <c r="AL50" s="13"/>
      <c r="AM50" s="65"/>
      <c r="AN50" s="34"/>
      <c r="AO50" s="79"/>
      <c r="AP50" s="34"/>
      <c r="AQ50" s="13"/>
      <c r="AR50" s="65"/>
      <c r="AS50" s="34"/>
      <c r="AT50" s="14"/>
      <c r="AU50" s="39"/>
    </row>
    <row r="51" spans="1:47" ht="12.75">
      <c r="A51" s="23"/>
      <c r="B51" s="28"/>
      <c r="C51" s="29"/>
      <c r="D51" s="24"/>
      <c r="E51" s="25"/>
      <c r="F51" s="64"/>
      <c r="G51" s="59"/>
      <c r="H51" s="78"/>
      <c r="I51" s="59"/>
      <c r="J51" s="25"/>
      <c r="K51" s="64"/>
      <c r="L51" s="59"/>
      <c r="M51" s="26"/>
      <c r="N51" s="38"/>
      <c r="O51" s="35"/>
      <c r="P51" s="25"/>
      <c r="Q51" s="64"/>
      <c r="R51" s="59"/>
      <c r="S51" s="78"/>
      <c r="T51" s="59"/>
      <c r="U51" s="25"/>
      <c r="V51" s="64"/>
      <c r="W51" s="59"/>
      <c r="X51" s="26"/>
      <c r="Y51" s="38"/>
      <c r="Z51" s="35"/>
      <c r="AA51" s="25"/>
      <c r="AB51" s="64"/>
      <c r="AC51" s="59"/>
      <c r="AD51" s="78"/>
      <c r="AE51" s="59"/>
      <c r="AF51" s="25"/>
      <c r="AG51" s="64"/>
      <c r="AH51" s="59"/>
      <c r="AI51" s="26"/>
      <c r="AJ51" s="38"/>
      <c r="AK51" s="35"/>
      <c r="AL51" s="25"/>
      <c r="AM51" s="64"/>
      <c r="AN51" s="59"/>
      <c r="AO51" s="78"/>
      <c r="AP51" s="59"/>
      <c r="AQ51" s="25"/>
      <c r="AR51" s="64"/>
      <c r="AS51" s="59"/>
      <c r="AT51" s="26"/>
      <c r="AU51" s="38"/>
    </row>
    <row r="52" spans="1:47" ht="12.75">
      <c r="A52" s="23"/>
      <c r="B52" s="28"/>
      <c r="C52" s="29"/>
      <c r="D52" s="24"/>
      <c r="E52" s="25"/>
      <c r="F52" s="64"/>
      <c r="G52" s="59"/>
      <c r="H52" s="78"/>
      <c r="I52" s="59"/>
      <c r="J52" s="25"/>
      <c r="K52" s="64"/>
      <c r="L52" s="59"/>
      <c r="M52" s="26"/>
      <c r="N52" s="38"/>
      <c r="O52" s="35"/>
      <c r="P52" s="25"/>
      <c r="Q52" s="64"/>
      <c r="R52" s="59"/>
      <c r="S52" s="78"/>
      <c r="T52" s="59"/>
      <c r="U52" s="25"/>
      <c r="V52" s="64"/>
      <c r="W52" s="59"/>
      <c r="X52" s="26"/>
      <c r="Y52" s="38"/>
      <c r="Z52" s="35"/>
      <c r="AA52" s="25"/>
      <c r="AB52" s="64"/>
      <c r="AC52" s="59"/>
      <c r="AD52" s="78"/>
      <c r="AE52" s="59"/>
      <c r="AF52" s="25"/>
      <c r="AG52" s="64"/>
      <c r="AH52" s="59"/>
      <c r="AI52" s="26"/>
      <c r="AJ52" s="38"/>
      <c r="AK52" s="35"/>
      <c r="AL52" s="25"/>
      <c r="AM52" s="64"/>
      <c r="AN52" s="59"/>
      <c r="AO52" s="78"/>
      <c r="AP52" s="59"/>
      <c r="AQ52" s="25"/>
      <c r="AR52" s="64"/>
      <c r="AS52" s="59"/>
      <c r="AT52" s="26"/>
      <c r="AU52" s="38"/>
    </row>
    <row r="53" spans="1:47" ht="13.5" thickBot="1">
      <c r="A53" s="563" t="s">
        <v>23</v>
      </c>
      <c r="B53" s="564"/>
      <c r="C53" s="565"/>
      <c r="D53" s="53">
        <f>SUM(D17:D52)</f>
        <v>6</v>
      </c>
      <c r="E53" s="49"/>
      <c r="F53" s="42"/>
      <c r="G53" s="42"/>
      <c r="H53" s="42"/>
      <c r="I53" s="42"/>
      <c r="J53" s="42"/>
      <c r="K53" s="42"/>
      <c r="L53" s="42"/>
      <c r="M53" s="42"/>
      <c r="N53" s="43"/>
      <c r="O53" s="54">
        <f>SUM(O17:O52)</f>
        <v>5</v>
      </c>
      <c r="P53" s="50"/>
      <c r="Q53" s="45"/>
      <c r="R53" s="45"/>
      <c r="S53" s="45"/>
      <c r="T53" s="45"/>
      <c r="U53" s="44"/>
      <c r="V53" s="45"/>
      <c r="W53" s="45"/>
      <c r="X53" s="45"/>
      <c r="Y53" s="46"/>
      <c r="Z53" s="45">
        <f>SUM(Z17:Z52)</f>
        <v>6</v>
      </c>
      <c r="AA53" s="51"/>
      <c r="AB53" s="45"/>
      <c r="AC53" s="45"/>
      <c r="AD53" s="45"/>
      <c r="AE53" s="45"/>
      <c r="AF53" s="45"/>
      <c r="AG53" s="47"/>
      <c r="AH53" s="47"/>
      <c r="AI53" s="47"/>
      <c r="AJ53" s="48"/>
      <c r="AK53" s="56">
        <f>SUM(AK17:AK52)</f>
        <v>2</v>
      </c>
      <c r="AL53" s="52"/>
      <c r="AM53" s="47"/>
      <c r="AN53" s="47"/>
      <c r="AO53" s="47"/>
      <c r="AP53" s="47"/>
      <c r="AQ53" s="47"/>
      <c r="AR53" s="47"/>
      <c r="AS53" s="47"/>
      <c r="AT53" s="47"/>
      <c r="AU53" s="48"/>
    </row>
    <row r="59" spans="40:41" ht="12.75">
      <c r="AN59" s="2"/>
      <c r="AO59" s="2"/>
    </row>
  </sheetData>
  <sheetProtection/>
  <mergeCells count="175">
    <mergeCell ref="A45:A46"/>
    <mergeCell ref="B45:B46"/>
    <mergeCell ref="C45:C46"/>
    <mergeCell ref="A43:A44"/>
    <mergeCell ref="B43:B44"/>
    <mergeCell ref="C43:C44"/>
    <mergeCell ref="AB2:AI2"/>
    <mergeCell ref="A33:A34"/>
    <mergeCell ref="B33:B34"/>
    <mergeCell ref="C33:C34"/>
    <mergeCell ref="A41:A42"/>
    <mergeCell ref="B41:B42"/>
    <mergeCell ref="C41:C42"/>
    <mergeCell ref="A27:A28"/>
    <mergeCell ref="B27:B28"/>
    <mergeCell ref="C27:C28"/>
    <mergeCell ref="B30:B31"/>
    <mergeCell ref="C30:C31"/>
    <mergeCell ref="A17:A19"/>
    <mergeCell ref="B17:B19"/>
    <mergeCell ref="C17:C19"/>
    <mergeCell ref="A21:A24"/>
    <mergeCell ref="B21:B24"/>
    <mergeCell ref="C21:C24"/>
    <mergeCell ref="A30:A31"/>
    <mergeCell ref="B1:C1"/>
    <mergeCell ref="D1:Y1"/>
    <mergeCell ref="B2:C2"/>
    <mergeCell ref="D2:Y2"/>
    <mergeCell ref="B3:C3"/>
    <mergeCell ref="D3:Y3"/>
    <mergeCell ref="A4:C4"/>
    <mergeCell ref="D4:N4"/>
    <mergeCell ref="O4:Y4"/>
    <mergeCell ref="I9:J9"/>
    <mergeCell ref="A9:C9"/>
    <mergeCell ref="E9:F9"/>
    <mergeCell ref="G9:H9"/>
    <mergeCell ref="A5:C5"/>
    <mergeCell ref="D5:N5"/>
    <mergeCell ref="O5:Y5"/>
    <mergeCell ref="Z5:AJ5"/>
    <mergeCell ref="Z4:AJ4"/>
    <mergeCell ref="AK4:AU4"/>
    <mergeCell ref="AK5:AU5"/>
    <mergeCell ref="AC6:AD6"/>
    <mergeCell ref="AP6:AQ6"/>
    <mergeCell ref="AR6:AS6"/>
    <mergeCell ref="AI6:AJ6"/>
    <mergeCell ref="AL6:AM6"/>
    <mergeCell ref="AT6:AU6"/>
    <mergeCell ref="T9:U9"/>
    <mergeCell ref="R10:S10"/>
    <mergeCell ref="P8:Y8"/>
    <mergeCell ref="R9:S9"/>
    <mergeCell ref="P9:Q9"/>
    <mergeCell ref="V10:W10"/>
    <mergeCell ref="P10:Q10"/>
    <mergeCell ref="R7:S7"/>
    <mergeCell ref="T7:U7"/>
    <mergeCell ref="AG6:AH6"/>
    <mergeCell ref="V6:W6"/>
    <mergeCell ref="AG7:AH7"/>
    <mergeCell ref="P6:Q6"/>
    <mergeCell ref="R6:S6"/>
    <mergeCell ref="T6:U6"/>
    <mergeCell ref="P7:Q7"/>
    <mergeCell ref="X7:Y7"/>
    <mergeCell ref="AA7:AB7"/>
    <mergeCell ref="V9:W9"/>
    <mergeCell ref="AN6:AO6"/>
    <mergeCell ref="AE6:AF6"/>
    <mergeCell ref="X6:Y6"/>
    <mergeCell ref="AA6:AB6"/>
    <mergeCell ref="Z6:Z16"/>
    <mergeCell ref="AC7:AD7"/>
    <mergeCell ref="AE7:AF7"/>
    <mergeCell ref="P11:Y11"/>
    <mergeCell ref="M7:N7"/>
    <mergeCell ref="T10:U10"/>
    <mergeCell ref="AP9:AQ9"/>
    <mergeCell ref="AN10:AO10"/>
    <mergeCell ref="AL7:AM7"/>
    <mergeCell ref="AP10:AQ10"/>
    <mergeCell ref="AN9:AO9"/>
    <mergeCell ref="AA8:AJ8"/>
    <mergeCell ref="V7:W7"/>
    <mergeCell ref="X9:Y9"/>
    <mergeCell ref="A10:C10"/>
    <mergeCell ref="E10:F10"/>
    <mergeCell ref="G10:H10"/>
    <mergeCell ref="I10:J10"/>
    <mergeCell ref="K10:L10"/>
    <mergeCell ref="E7:F7"/>
    <mergeCell ref="A7:C7"/>
    <mergeCell ref="G7:H7"/>
    <mergeCell ref="I7:J7"/>
    <mergeCell ref="K7:L7"/>
    <mergeCell ref="AI9:AJ9"/>
    <mergeCell ref="AN7:AO7"/>
    <mergeCell ref="AL12:AU12"/>
    <mergeCell ref="AP7:AQ7"/>
    <mergeCell ref="AT10:AU10"/>
    <mergeCell ref="AR7:AS7"/>
    <mergeCell ref="AT7:AU7"/>
    <mergeCell ref="AT9:AU9"/>
    <mergeCell ref="AG9:AH9"/>
    <mergeCell ref="AA10:AB10"/>
    <mergeCell ref="AE9:AF9"/>
    <mergeCell ref="AL9:AM9"/>
    <mergeCell ref="AE10:AF10"/>
    <mergeCell ref="AI7:AJ7"/>
    <mergeCell ref="AL8:AU8"/>
    <mergeCell ref="AK6:AK16"/>
    <mergeCell ref="AI10:AJ10"/>
    <mergeCell ref="AR9:AS9"/>
    <mergeCell ref="A11:C11"/>
    <mergeCell ref="E11:N11"/>
    <mergeCell ref="AA11:AJ11"/>
    <mergeCell ref="O6:O16"/>
    <mergeCell ref="K9:L9"/>
    <mergeCell ref="A6:C6"/>
    <mergeCell ref="E6:F6"/>
    <mergeCell ref="G6:H6"/>
    <mergeCell ref="I6:J6"/>
    <mergeCell ref="A12:C12"/>
    <mergeCell ref="D6:D16"/>
    <mergeCell ref="M9:N9"/>
    <mergeCell ref="E8:N8"/>
    <mergeCell ref="K6:L6"/>
    <mergeCell ref="M6:N6"/>
    <mergeCell ref="AE14:AJ14"/>
    <mergeCell ref="T14:Y14"/>
    <mergeCell ref="AA9:AB9"/>
    <mergeCell ref="AC9:AD9"/>
    <mergeCell ref="AG10:AH10"/>
    <mergeCell ref="AR10:AS10"/>
    <mergeCell ref="AL11:AU11"/>
    <mergeCell ref="AC10:AD10"/>
    <mergeCell ref="AP14:AU14"/>
    <mergeCell ref="E12:N12"/>
    <mergeCell ref="P12:Y12"/>
    <mergeCell ref="AA12:AJ12"/>
    <mergeCell ref="AL10:AM10"/>
    <mergeCell ref="X10:Y10"/>
    <mergeCell ref="AE15:AG15"/>
    <mergeCell ref="AH15:AJ15"/>
    <mergeCell ref="AL15:AM15"/>
    <mergeCell ref="AN15:AO15"/>
    <mergeCell ref="M10:N10"/>
    <mergeCell ref="AL13:AU13"/>
    <mergeCell ref="AL14:AO14"/>
    <mergeCell ref="E13:N13"/>
    <mergeCell ref="P13:Y13"/>
    <mergeCell ref="AA13:AJ13"/>
    <mergeCell ref="AP15:AR15"/>
    <mergeCell ref="AS15:AU15"/>
    <mergeCell ref="AA14:AD14"/>
    <mergeCell ref="P15:Q15"/>
    <mergeCell ref="R15:S15"/>
    <mergeCell ref="T15:V15"/>
    <mergeCell ref="W15:Y15"/>
    <mergeCell ref="P14:S14"/>
    <mergeCell ref="AA15:AB15"/>
    <mergeCell ref="AC15:AD15"/>
    <mergeCell ref="I14:N14"/>
    <mergeCell ref="E15:F15"/>
    <mergeCell ref="G15:H15"/>
    <mergeCell ref="L15:N15"/>
    <mergeCell ref="I15:K15"/>
    <mergeCell ref="A53:C53"/>
    <mergeCell ref="A14:A16"/>
    <mergeCell ref="B14:B16"/>
    <mergeCell ref="C14:C16"/>
    <mergeCell ref="E14:H14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AZ53"/>
  <sheetViews>
    <sheetView zoomScalePageLayoutView="0" workbookViewId="0" topLeftCell="A4">
      <selection activeCell="AY42" sqref="AY42"/>
    </sheetView>
  </sheetViews>
  <sheetFormatPr defaultColWidth="9.140625" defaultRowHeight="12.75"/>
  <cols>
    <col min="1" max="2" width="3.28125" style="0" customWidth="1"/>
    <col min="3" max="3" width="27.140625" style="0" customWidth="1"/>
    <col min="4" max="4" width="2.28125" style="0" customWidth="1"/>
    <col min="5" max="5" width="3.7109375" style="0" customWidth="1"/>
    <col min="6" max="6" width="4.28125" style="0" customWidth="1"/>
    <col min="7" max="7" width="3.7109375" style="0" customWidth="1"/>
    <col min="8" max="8" width="4.2812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3.7109375" style="0" customWidth="1"/>
    <col min="13" max="13" width="4.28125" style="0" customWidth="1"/>
    <col min="14" max="14" width="3.8515625" style="0" customWidth="1"/>
    <col min="15" max="15" width="2.28125" style="0" customWidth="1"/>
    <col min="16" max="16" width="3.7109375" style="0" customWidth="1"/>
    <col min="17" max="17" width="4.28125" style="0" customWidth="1"/>
    <col min="18" max="18" width="3.7109375" style="0" customWidth="1"/>
    <col min="19" max="19" width="4.28125" style="0" customWidth="1"/>
    <col min="20" max="20" width="3.7109375" style="0" customWidth="1"/>
    <col min="21" max="21" width="4.281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3.8515625" style="0" customWidth="1"/>
    <col min="26" max="26" width="2.28125" style="0" customWidth="1"/>
    <col min="27" max="27" width="3.7109375" style="0" customWidth="1"/>
    <col min="28" max="28" width="4.28125" style="0" customWidth="1"/>
    <col min="29" max="29" width="3.7109375" style="0" customWidth="1"/>
    <col min="30" max="30" width="4.28125" style="0" customWidth="1"/>
    <col min="31" max="31" width="3.7109375" style="0" customWidth="1"/>
    <col min="32" max="32" width="4.28125" style="0" customWidth="1"/>
    <col min="33" max="33" width="3.8515625" style="0" customWidth="1"/>
    <col min="34" max="34" width="3.7109375" style="0" customWidth="1"/>
    <col min="35" max="35" width="4.28125" style="0" customWidth="1"/>
    <col min="36" max="36" width="3.8515625" style="0" customWidth="1"/>
    <col min="37" max="37" width="2.28125" style="0" customWidth="1"/>
    <col min="38" max="38" width="3.7109375" style="0" customWidth="1"/>
    <col min="39" max="39" width="4.28125" style="0" customWidth="1"/>
    <col min="40" max="40" width="3.7109375" style="0" customWidth="1"/>
    <col min="41" max="41" width="4.28125" style="0" customWidth="1"/>
    <col min="42" max="42" width="3.7109375" style="0" customWidth="1"/>
    <col min="43" max="43" width="4.28125" style="0" customWidth="1"/>
    <col min="44" max="44" width="3.8515625" style="0" customWidth="1"/>
    <col min="45" max="45" width="3.7109375" style="0" customWidth="1"/>
    <col min="46" max="46" width="4.28125" style="0" customWidth="1"/>
    <col min="47" max="47" width="3.8515625" style="0" customWidth="1"/>
    <col min="48" max="52" width="4.7109375" style="0" customWidth="1"/>
  </cols>
  <sheetData>
    <row r="1" spans="1:47" ht="12.75">
      <c r="A1" s="4" t="s">
        <v>15</v>
      </c>
      <c r="B1" s="527" t="s">
        <v>28</v>
      </c>
      <c r="C1" s="528"/>
      <c r="D1" s="542" t="s">
        <v>29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AK1" s="9"/>
      <c r="AL1" s="9"/>
      <c r="AM1" s="10"/>
      <c r="AN1" s="10"/>
      <c r="AO1" s="10"/>
      <c r="AP1" s="10"/>
      <c r="AQ1" s="10"/>
      <c r="AR1" s="11"/>
      <c r="AS1" s="10"/>
      <c r="AT1" s="10"/>
      <c r="AU1" s="72"/>
    </row>
    <row r="2" spans="1:47" ht="12.75">
      <c r="A2" s="4" t="s">
        <v>16</v>
      </c>
      <c r="B2" s="529" t="s">
        <v>120</v>
      </c>
      <c r="C2" s="530"/>
      <c r="D2" s="537" t="s">
        <v>57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AB2" s="584" t="s">
        <v>186</v>
      </c>
      <c r="AC2" s="584"/>
      <c r="AD2" s="584"/>
      <c r="AE2" s="584"/>
      <c r="AF2" s="584"/>
      <c r="AG2" s="584"/>
      <c r="AH2" s="584"/>
      <c r="AI2" s="584"/>
      <c r="AU2" s="73"/>
    </row>
    <row r="3" spans="1:47" ht="13.5" thickBot="1">
      <c r="A3" s="70" t="s">
        <v>17</v>
      </c>
      <c r="B3" s="531" t="s">
        <v>30</v>
      </c>
      <c r="C3" s="532"/>
      <c r="D3" s="522" t="s">
        <v>58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4"/>
    </row>
    <row r="4" spans="1:47" ht="12.75">
      <c r="A4" s="612"/>
      <c r="B4" s="613"/>
      <c r="C4" s="614"/>
      <c r="D4" s="544" t="s">
        <v>143</v>
      </c>
      <c r="E4" s="545"/>
      <c r="F4" s="545"/>
      <c r="G4" s="545"/>
      <c r="H4" s="545"/>
      <c r="I4" s="545"/>
      <c r="J4" s="545"/>
      <c r="K4" s="545"/>
      <c r="L4" s="545"/>
      <c r="M4" s="545"/>
      <c r="N4" s="546"/>
      <c r="O4" s="544" t="s">
        <v>138</v>
      </c>
      <c r="P4" s="545"/>
      <c r="Q4" s="545"/>
      <c r="R4" s="545"/>
      <c r="S4" s="545"/>
      <c r="T4" s="545"/>
      <c r="U4" s="545"/>
      <c r="V4" s="545"/>
      <c r="W4" s="545"/>
      <c r="X4" s="545"/>
      <c r="Y4" s="546"/>
      <c r="Z4" s="524" t="s">
        <v>189</v>
      </c>
      <c r="AA4" s="525"/>
      <c r="AB4" s="525"/>
      <c r="AC4" s="525"/>
      <c r="AD4" s="525"/>
      <c r="AE4" s="525"/>
      <c r="AF4" s="525"/>
      <c r="AG4" s="525"/>
      <c r="AH4" s="525"/>
      <c r="AI4" s="525"/>
      <c r="AJ4" s="526"/>
      <c r="AK4" s="524" t="s">
        <v>144</v>
      </c>
      <c r="AL4" s="525"/>
      <c r="AM4" s="525"/>
      <c r="AN4" s="525"/>
      <c r="AO4" s="525"/>
      <c r="AP4" s="525"/>
      <c r="AQ4" s="525"/>
      <c r="AR4" s="525"/>
      <c r="AS4" s="525"/>
      <c r="AT4" s="525"/>
      <c r="AU4" s="526"/>
    </row>
    <row r="5" spans="1:47" ht="12.75">
      <c r="A5" s="615" t="s">
        <v>0</v>
      </c>
      <c r="B5" s="514"/>
      <c r="C5" s="515"/>
      <c r="D5" s="540" t="s">
        <v>24</v>
      </c>
      <c r="E5" s="547"/>
      <c r="F5" s="547"/>
      <c r="G5" s="547"/>
      <c r="H5" s="547"/>
      <c r="I5" s="547"/>
      <c r="J5" s="547"/>
      <c r="K5" s="547"/>
      <c r="L5" s="547"/>
      <c r="M5" s="547"/>
      <c r="N5" s="548"/>
      <c r="O5" s="540" t="s">
        <v>27</v>
      </c>
      <c r="P5" s="547"/>
      <c r="Q5" s="547"/>
      <c r="R5" s="547"/>
      <c r="S5" s="547"/>
      <c r="T5" s="547"/>
      <c r="U5" s="547"/>
      <c r="V5" s="547"/>
      <c r="W5" s="547"/>
      <c r="X5" s="547"/>
      <c r="Y5" s="548"/>
      <c r="Z5" s="539"/>
      <c r="AA5" s="540"/>
      <c r="AB5" s="540"/>
      <c r="AC5" s="540"/>
      <c r="AD5" s="540"/>
      <c r="AE5" s="540"/>
      <c r="AF5" s="540"/>
      <c r="AG5" s="540"/>
      <c r="AH5" s="540"/>
      <c r="AI5" s="540"/>
      <c r="AJ5" s="541"/>
      <c r="AK5" s="539"/>
      <c r="AL5" s="540"/>
      <c r="AM5" s="540"/>
      <c r="AN5" s="540"/>
      <c r="AO5" s="540"/>
      <c r="AP5" s="540"/>
      <c r="AQ5" s="540"/>
      <c r="AR5" s="540"/>
      <c r="AS5" s="540"/>
      <c r="AT5" s="540"/>
      <c r="AU5" s="541"/>
    </row>
    <row r="6" spans="1:47" ht="12.75">
      <c r="A6" s="566" t="s">
        <v>21</v>
      </c>
      <c r="B6" s="514"/>
      <c r="C6" s="515"/>
      <c r="D6" s="504"/>
      <c r="E6" s="496">
        <v>1</v>
      </c>
      <c r="F6" s="496"/>
      <c r="G6" s="496">
        <v>2</v>
      </c>
      <c r="H6" s="496"/>
      <c r="I6" s="496">
        <v>3</v>
      </c>
      <c r="J6" s="496"/>
      <c r="K6" s="496">
        <v>4</v>
      </c>
      <c r="L6" s="496"/>
      <c r="M6" s="496">
        <v>5</v>
      </c>
      <c r="N6" s="497"/>
      <c r="O6" s="504"/>
      <c r="P6" s="496">
        <v>1</v>
      </c>
      <c r="Q6" s="496"/>
      <c r="R6" s="496">
        <v>2</v>
      </c>
      <c r="S6" s="496"/>
      <c r="T6" s="496">
        <v>3</v>
      </c>
      <c r="U6" s="496"/>
      <c r="V6" s="496">
        <v>4</v>
      </c>
      <c r="W6" s="496"/>
      <c r="X6" s="496">
        <v>5</v>
      </c>
      <c r="Y6" s="497"/>
      <c r="Z6" s="504"/>
      <c r="AA6" s="496">
        <v>1</v>
      </c>
      <c r="AB6" s="496"/>
      <c r="AC6" s="496">
        <v>2</v>
      </c>
      <c r="AD6" s="496"/>
      <c r="AE6" s="496">
        <v>3</v>
      </c>
      <c r="AF6" s="496"/>
      <c r="AG6" s="496">
        <v>4</v>
      </c>
      <c r="AH6" s="496"/>
      <c r="AI6" s="496">
        <v>5</v>
      </c>
      <c r="AJ6" s="497"/>
      <c r="AK6" s="504"/>
      <c r="AL6" s="496">
        <v>1</v>
      </c>
      <c r="AM6" s="496"/>
      <c r="AN6" s="496">
        <v>2</v>
      </c>
      <c r="AO6" s="496"/>
      <c r="AP6" s="496">
        <v>3</v>
      </c>
      <c r="AQ6" s="496"/>
      <c r="AR6" s="496">
        <v>4</v>
      </c>
      <c r="AS6" s="496"/>
      <c r="AT6" s="496">
        <v>5</v>
      </c>
      <c r="AU6" s="497"/>
    </row>
    <row r="7" spans="1:47" ht="12.75">
      <c r="A7" s="516" t="s">
        <v>2</v>
      </c>
      <c r="B7" s="514"/>
      <c r="C7" s="515"/>
      <c r="D7" s="505"/>
      <c r="E7" s="490">
        <f>COUNTIF(E17:F52,1)</f>
        <v>1</v>
      </c>
      <c r="F7" s="490"/>
      <c r="G7" s="490">
        <f>COUNTIF(E17:F52,2)</f>
        <v>0</v>
      </c>
      <c r="H7" s="490"/>
      <c r="I7" s="507">
        <f>COUNTIF(E17:F52,3)</f>
        <v>2</v>
      </c>
      <c r="J7" s="508"/>
      <c r="K7" s="490">
        <f>COUNTIF(E17:F52,4)</f>
        <v>0</v>
      </c>
      <c r="L7" s="490"/>
      <c r="M7" s="490">
        <f>COUNTIF(E17:F52,5)</f>
        <v>0</v>
      </c>
      <c r="N7" s="491"/>
      <c r="O7" s="505"/>
      <c r="P7" s="490">
        <f>COUNTIF(P17:Q52,1)</f>
        <v>0</v>
      </c>
      <c r="Q7" s="490"/>
      <c r="R7" s="490">
        <f>COUNTIF(P17:Q52,2)</f>
        <v>0</v>
      </c>
      <c r="S7" s="490"/>
      <c r="T7" s="507">
        <f>COUNTIF(P17:Q52,3)</f>
        <v>0</v>
      </c>
      <c r="U7" s="508"/>
      <c r="V7" s="490">
        <f>COUNTIF(P17:Q52,4)</f>
        <v>0</v>
      </c>
      <c r="W7" s="490"/>
      <c r="X7" s="490">
        <f>COUNTIF(P17:Q52,5)</f>
        <v>0</v>
      </c>
      <c r="Y7" s="491"/>
      <c r="Z7" s="505"/>
      <c r="AA7" s="490">
        <f>COUNTIF(AA17:AB52,1)</f>
        <v>0</v>
      </c>
      <c r="AB7" s="490"/>
      <c r="AC7" s="490">
        <f>COUNTIF(AA17:AB52,2)</f>
        <v>0</v>
      </c>
      <c r="AD7" s="490"/>
      <c r="AE7" s="507">
        <f>COUNTIF(AA17:AB52,3)</f>
        <v>2</v>
      </c>
      <c r="AF7" s="508"/>
      <c r="AG7" s="490">
        <f>COUNTIF(AA17:AB52,4)</f>
        <v>0</v>
      </c>
      <c r="AH7" s="490"/>
      <c r="AI7" s="490">
        <f>COUNTIF(AA17:AB52,5)</f>
        <v>0</v>
      </c>
      <c r="AJ7" s="491"/>
      <c r="AK7" s="505"/>
      <c r="AL7" s="490">
        <f>COUNTIF(AL17:AM52,1)</f>
        <v>1</v>
      </c>
      <c r="AM7" s="490"/>
      <c r="AN7" s="490">
        <f>COUNTIF(AL17:AM52,2)</f>
        <v>0</v>
      </c>
      <c r="AO7" s="490"/>
      <c r="AP7" s="509">
        <f>COUNTIF(AL17:AM52,3)</f>
        <v>1</v>
      </c>
      <c r="AQ7" s="510"/>
      <c r="AR7" s="490">
        <f>COUNTIF(AL17:AM52,4)</f>
        <v>1</v>
      </c>
      <c r="AS7" s="490"/>
      <c r="AT7" s="490">
        <f>COUNTIF(AL17:AM52,5)</f>
        <v>0</v>
      </c>
      <c r="AU7" s="491"/>
    </row>
    <row r="8" spans="1:47" ht="12.75">
      <c r="A8" s="7" t="s">
        <v>3</v>
      </c>
      <c r="B8" s="5"/>
      <c r="C8" s="41"/>
      <c r="D8" s="505"/>
      <c r="E8" s="471">
        <f>SUM(G17:H52)</f>
        <v>27</v>
      </c>
      <c r="F8" s="472"/>
      <c r="G8" s="472"/>
      <c r="H8" s="472"/>
      <c r="I8" s="472"/>
      <c r="J8" s="472"/>
      <c r="K8" s="472"/>
      <c r="L8" s="472"/>
      <c r="M8" s="472"/>
      <c r="N8" s="473"/>
      <c r="O8" s="505"/>
      <c r="P8" s="471">
        <f>SUM(R17:S52)</f>
        <v>0</v>
      </c>
      <c r="Q8" s="472"/>
      <c r="R8" s="472"/>
      <c r="S8" s="472"/>
      <c r="T8" s="472"/>
      <c r="U8" s="472"/>
      <c r="V8" s="472"/>
      <c r="W8" s="472"/>
      <c r="X8" s="472"/>
      <c r="Y8" s="473"/>
      <c r="Z8" s="505"/>
      <c r="AA8" s="471">
        <f>SUM(AC17:AD52)</f>
        <v>12</v>
      </c>
      <c r="AB8" s="472"/>
      <c r="AC8" s="472"/>
      <c r="AD8" s="472"/>
      <c r="AE8" s="472"/>
      <c r="AF8" s="472"/>
      <c r="AG8" s="472"/>
      <c r="AH8" s="472"/>
      <c r="AI8" s="472"/>
      <c r="AJ8" s="473"/>
      <c r="AK8" s="505"/>
      <c r="AL8" s="471">
        <f>SUM(AN17:AO52)</f>
        <v>21</v>
      </c>
      <c r="AM8" s="472"/>
      <c r="AN8" s="472"/>
      <c r="AO8" s="472"/>
      <c r="AP8" s="472"/>
      <c r="AQ8" s="472"/>
      <c r="AR8" s="472"/>
      <c r="AS8" s="472"/>
      <c r="AT8" s="472"/>
      <c r="AU8" s="473"/>
    </row>
    <row r="9" spans="1:47" ht="12.75">
      <c r="A9" s="560" t="s">
        <v>22</v>
      </c>
      <c r="B9" s="561"/>
      <c r="C9" s="562"/>
      <c r="D9" s="505"/>
      <c r="E9" s="488">
        <v>1</v>
      </c>
      <c r="F9" s="488"/>
      <c r="G9" s="488">
        <v>2</v>
      </c>
      <c r="H9" s="488"/>
      <c r="I9" s="488">
        <v>3</v>
      </c>
      <c r="J9" s="488"/>
      <c r="K9" s="488">
        <v>4</v>
      </c>
      <c r="L9" s="488"/>
      <c r="M9" s="488">
        <v>5</v>
      </c>
      <c r="N9" s="489"/>
      <c r="O9" s="505"/>
      <c r="P9" s="488">
        <v>1</v>
      </c>
      <c r="Q9" s="488"/>
      <c r="R9" s="488">
        <v>2</v>
      </c>
      <c r="S9" s="488"/>
      <c r="T9" s="488">
        <v>3</v>
      </c>
      <c r="U9" s="488"/>
      <c r="V9" s="488">
        <v>4</v>
      </c>
      <c r="W9" s="488"/>
      <c r="X9" s="488">
        <v>5</v>
      </c>
      <c r="Y9" s="489"/>
      <c r="Z9" s="505"/>
      <c r="AA9" s="488">
        <v>1</v>
      </c>
      <c r="AB9" s="488"/>
      <c r="AC9" s="488">
        <v>2</v>
      </c>
      <c r="AD9" s="488"/>
      <c r="AE9" s="488">
        <v>3</v>
      </c>
      <c r="AF9" s="488"/>
      <c r="AG9" s="488">
        <v>4</v>
      </c>
      <c r="AH9" s="488"/>
      <c r="AI9" s="488">
        <v>5</v>
      </c>
      <c r="AJ9" s="489"/>
      <c r="AK9" s="505"/>
      <c r="AL9" s="488">
        <v>1</v>
      </c>
      <c r="AM9" s="488"/>
      <c r="AN9" s="488">
        <v>2</v>
      </c>
      <c r="AO9" s="488"/>
      <c r="AP9" s="488">
        <v>3</v>
      </c>
      <c r="AQ9" s="488"/>
      <c r="AR9" s="488">
        <v>4</v>
      </c>
      <c r="AS9" s="488"/>
      <c r="AT9" s="488">
        <v>5</v>
      </c>
      <c r="AU9" s="489"/>
    </row>
    <row r="10" spans="1:47" ht="12.75">
      <c r="A10" s="516" t="s">
        <v>4</v>
      </c>
      <c r="B10" s="517"/>
      <c r="C10" s="518"/>
      <c r="D10" s="505"/>
      <c r="E10" s="511">
        <f>COUNTIF(I17:K52,1)</f>
        <v>0</v>
      </c>
      <c r="F10" s="511"/>
      <c r="G10" s="511">
        <f>COUNTIF(I17:K52,2)</f>
        <v>0</v>
      </c>
      <c r="H10" s="511"/>
      <c r="I10" s="520">
        <f>COUNTIF(I17:K52,3)</f>
        <v>1</v>
      </c>
      <c r="J10" s="521"/>
      <c r="K10" s="511">
        <f>COUNTIF(I17:K52,4)</f>
        <v>0</v>
      </c>
      <c r="L10" s="511"/>
      <c r="M10" s="511">
        <f>COUNTIF(I17:K52,5)</f>
        <v>0</v>
      </c>
      <c r="N10" s="519"/>
      <c r="O10" s="505"/>
      <c r="P10" s="490">
        <f>COUNTIF(T17:V52,1)</f>
        <v>5</v>
      </c>
      <c r="Q10" s="490"/>
      <c r="R10" s="490">
        <f>COUNTIF(T17:V52,2)</f>
        <v>1</v>
      </c>
      <c r="S10" s="490"/>
      <c r="T10" s="507">
        <f>COUNTIF(T17:V52,3)</f>
        <v>0</v>
      </c>
      <c r="U10" s="508"/>
      <c r="V10" s="490">
        <f>COUNTIF(T17:V52,4)</f>
        <v>0</v>
      </c>
      <c r="W10" s="490"/>
      <c r="X10" s="490">
        <f>COUNTIF(T17:V52,5)</f>
        <v>0</v>
      </c>
      <c r="Y10" s="491"/>
      <c r="Z10" s="505"/>
      <c r="AA10" s="490">
        <f>COUNTIF(AE17:AG52,1)</f>
        <v>0</v>
      </c>
      <c r="AB10" s="490"/>
      <c r="AC10" s="490">
        <f>COUNTIF(AE17:AF52,2)</f>
        <v>0</v>
      </c>
      <c r="AD10" s="490"/>
      <c r="AE10" s="509">
        <f>COUNTIF(AE17:AG52,3)</f>
        <v>1</v>
      </c>
      <c r="AF10" s="510"/>
      <c r="AG10" s="490">
        <f>COUNTIF(AE17:AG52,4)</f>
        <v>0</v>
      </c>
      <c r="AH10" s="490"/>
      <c r="AI10" s="490">
        <f>COUNTIF(AE17:AG52,5)</f>
        <v>0</v>
      </c>
      <c r="AJ10" s="491"/>
      <c r="AK10" s="505"/>
      <c r="AL10" s="490">
        <f>COUNTIF(AP17:AR52,1)</f>
        <v>1</v>
      </c>
      <c r="AM10" s="490"/>
      <c r="AN10" s="490">
        <f>COUNTIF(AP17:AR52,2)</f>
        <v>0</v>
      </c>
      <c r="AO10" s="490"/>
      <c r="AP10" s="509">
        <f>COUNTIF(AP17:AR52,3)</f>
        <v>0</v>
      </c>
      <c r="AQ10" s="510"/>
      <c r="AR10" s="490">
        <f>COUNTIF(AP17:AR52,4)</f>
        <v>0</v>
      </c>
      <c r="AS10" s="490"/>
      <c r="AT10" s="490">
        <f>COUNTIF(AP17:AR52,5)</f>
        <v>0</v>
      </c>
      <c r="AU10" s="491"/>
    </row>
    <row r="11" spans="1:47" ht="12.75">
      <c r="A11" s="516" t="s">
        <v>5</v>
      </c>
      <c r="B11" s="517"/>
      <c r="C11" s="518"/>
      <c r="D11" s="505"/>
      <c r="E11" s="471">
        <f>SUM(L17:N52)</f>
        <v>6</v>
      </c>
      <c r="F11" s="472"/>
      <c r="G11" s="472"/>
      <c r="H11" s="472"/>
      <c r="I11" s="472"/>
      <c r="J11" s="472"/>
      <c r="K11" s="472"/>
      <c r="L11" s="472"/>
      <c r="M11" s="472"/>
      <c r="N11" s="473"/>
      <c r="O11" s="505"/>
      <c r="P11" s="471">
        <f>SUM(W17:Y52)</f>
        <v>170</v>
      </c>
      <c r="Q11" s="472"/>
      <c r="R11" s="472"/>
      <c r="S11" s="472"/>
      <c r="T11" s="472"/>
      <c r="U11" s="472"/>
      <c r="V11" s="472"/>
      <c r="W11" s="472"/>
      <c r="X11" s="472"/>
      <c r="Y11" s="473"/>
      <c r="Z11" s="505"/>
      <c r="AA11" s="471">
        <f>SUM(AH17:AJ52)</f>
        <v>6</v>
      </c>
      <c r="AB11" s="472"/>
      <c r="AC11" s="472"/>
      <c r="AD11" s="472"/>
      <c r="AE11" s="472"/>
      <c r="AF11" s="472"/>
      <c r="AG11" s="472"/>
      <c r="AH11" s="472"/>
      <c r="AI11" s="472"/>
      <c r="AJ11" s="473"/>
      <c r="AK11" s="505"/>
      <c r="AL11" s="471">
        <f>SUM(AS17:AU52)</f>
        <v>15</v>
      </c>
      <c r="AM11" s="472"/>
      <c r="AN11" s="472"/>
      <c r="AO11" s="472"/>
      <c r="AP11" s="472"/>
      <c r="AQ11" s="472"/>
      <c r="AR11" s="472"/>
      <c r="AS11" s="472"/>
      <c r="AT11" s="472"/>
      <c r="AU11" s="473"/>
    </row>
    <row r="12" spans="1:47" ht="12.75">
      <c r="A12" s="513" t="s">
        <v>20</v>
      </c>
      <c r="B12" s="514"/>
      <c r="C12" s="515"/>
      <c r="D12" s="505"/>
      <c r="E12" s="551">
        <f>SUM(E7:N7,E10:N10)</f>
        <v>4</v>
      </c>
      <c r="F12" s="552"/>
      <c r="G12" s="552"/>
      <c r="H12" s="552"/>
      <c r="I12" s="552"/>
      <c r="J12" s="552"/>
      <c r="K12" s="552"/>
      <c r="L12" s="552"/>
      <c r="M12" s="552"/>
      <c r="N12" s="553"/>
      <c r="O12" s="505"/>
      <c r="P12" s="493">
        <f>SUM(P7:Y7,P10:Y10)</f>
        <v>6</v>
      </c>
      <c r="Q12" s="494"/>
      <c r="R12" s="494"/>
      <c r="S12" s="494"/>
      <c r="T12" s="494"/>
      <c r="U12" s="494"/>
      <c r="V12" s="494"/>
      <c r="W12" s="494"/>
      <c r="X12" s="494"/>
      <c r="Y12" s="495"/>
      <c r="Z12" s="505"/>
      <c r="AA12" s="551">
        <f>SUM(AA7:AJ7,AA10:AJ10)</f>
        <v>3</v>
      </c>
      <c r="AB12" s="552"/>
      <c r="AC12" s="552"/>
      <c r="AD12" s="552"/>
      <c r="AE12" s="552"/>
      <c r="AF12" s="552"/>
      <c r="AG12" s="552"/>
      <c r="AH12" s="552"/>
      <c r="AI12" s="552"/>
      <c r="AJ12" s="553"/>
      <c r="AK12" s="505"/>
      <c r="AL12" s="551">
        <f>SUM(AL7:AU7,AL10:AU10)</f>
        <v>4</v>
      </c>
      <c r="AM12" s="552"/>
      <c r="AN12" s="552"/>
      <c r="AO12" s="552"/>
      <c r="AP12" s="552"/>
      <c r="AQ12" s="552"/>
      <c r="AR12" s="552"/>
      <c r="AS12" s="552"/>
      <c r="AT12" s="552"/>
      <c r="AU12" s="553"/>
    </row>
    <row r="13" spans="1:47" ht="12.75">
      <c r="A13" s="6" t="s">
        <v>6</v>
      </c>
      <c r="B13" s="5"/>
      <c r="C13" s="41"/>
      <c r="D13" s="505"/>
      <c r="E13" s="471">
        <f>SUM(E8,E11)</f>
        <v>33</v>
      </c>
      <c r="F13" s="472"/>
      <c r="G13" s="472"/>
      <c r="H13" s="472"/>
      <c r="I13" s="472"/>
      <c r="J13" s="472"/>
      <c r="K13" s="472"/>
      <c r="L13" s="472"/>
      <c r="M13" s="472"/>
      <c r="N13" s="473"/>
      <c r="O13" s="505"/>
      <c r="P13" s="471">
        <f>SUM(P8,P11)</f>
        <v>170</v>
      </c>
      <c r="Q13" s="472"/>
      <c r="R13" s="472"/>
      <c r="S13" s="472"/>
      <c r="T13" s="472"/>
      <c r="U13" s="472"/>
      <c r="V13" s="472"/>
      <c r="W13" s="472"/>
      <c r="X13" s="472"/>
      <c r="Y13" s="473"/>
      <c r="Z13" s="505"/>
      <c r="AA13" s="471">
        <f>SUM(AA8,AA11)</f>
        <v>18</v>
      </c>
      <c r="AB13" s="472"/>
      <c r="AC13" s="472"/>
      <c r="AD13" s="472"/>
      <c r="AE13" s="472"/>
      <c r="AF13" s="472"/>
      <c r="AG13" s="472"/>
      <c r="AH13" s="472"/>
      <c r="AI13" s="472"/>
      <c r="AJ13" s="473"/>
      <c r="AK13" s="505"/>
      <c r="AL13" s="471">
        <f>SUM(AL8,AL11)</f>
        <v>36</v>
      </c>
      <c r="AM13" s="472"/>
      <c r="AN13" s="472"/>
      <c r="AO13" s="472"/>
      <c r="AP13" s="472"/>
      <c r="AQ13" s="472"/>
      <c r="AR13" s="472"/>
      <c r="AS13" s="472"/>
      <c r="AT13" s="472"/>
      <c r="AU13" s="473"/>
    </row>
    <row r="14" spans="1:47" ht="12.75">
      <c r="A14" s="512" t="s">
        <v>13</v>
      </c>
      <c r="B14" s="498" t="s">
        <v>12</v>
      </c>
      <c r="C14" s="501" t="s">
        <v>14</v>
      </c>
      <c r="D14" s="505"/>
      <c r="E14" s="485" t="s">
        <v>7</v>
      </c>
      <c r="F14" s="475"/>
      <c r="G14" s="475"/>
      <c r="H14" s="486"/>
      <c r="I14" s="474" t="s">
        <v>8</v>
      </c>
      <c r="J14" s="475"/>
      <c r="K14" s="475"/>
      <c r="L14" s="475"/>
      <c r="M14" s="475"/>
      <c r="N14" s="476"/>
      <c r="O14" s="505"/>
      <c r="P14" s="485" t="s">
        <v>7</v>
      </c>
      <c r="Q14" s="475"/>
      <c r="R14" s="475"/>
      <c r="S14" s="486"/>
      <c r="T14" s="474" t="s">
        <v>8</v>
      </c>
      <c r="U14" s="475"/>
      <c r="V14" s="475"/>
      <c r="W14" s="475"/>
      <c r="X14" s="475"/>
      <c r="Y14" s="476"/>
      <c r="Z14" s="505"/>
      <c r="AA14" s="485" t="s">
        <v>7</v>
      </c>
      <c r="AB14" s="475"/>
      <c r="AC14" s="475"/>
      <c r="AD14" s="486"/>
      <c r="AE14" s="474" t="s">
        <v>8</v>
      </c>
      <c r="AF14" s="475"/>
      <c r="AG14" s="475"/>
      <c r="AH14" s="475"/>
      <c r="AI14" s="475"/>
      <c r="AJ14" s="476"/>
      <c r="AK14" s="505"/>
      <c r="AL14" s="485" t="s">
        <v>7</v>
      </c>
      <c r="AM14" s="475"/>
      <c r="AN14" s="475"/>
      <c r="AO14" s="486"/>
      <c r="AP14" s="474" t="s">
        <v>8</v>
      </c>
      <c r="AQ14" s="475"/>
      <c r="AR14" s="475"/>
      <c r="AS14" s="475"/>
      <c r="AT14" s="475"/>
      <c r="AU14" s="476"/>
    </row>
    <row r="15" spans="1:47" ht="12.75">
      <c r="A15" s="499"/>
      <c r="B15" s="499"/>
      <c r="C15" s="502"/>
      <c r="D15" s="505"/>
      <c r="E15" s="480" t="s">
        <v>1</v>
      </c>
      <c r="F15" s="481"/>
      <c r="G15" s="482" t="s">
        <v>18</v>
      </c>
      <c r="H15" s="483"/>
      <c r="I15" s="484" t="s">
        <v>1</v>
      </c>
      <c r="J15" s="478"/>
      <c r="K15" s="481"/>
      <c r="L15" s="477" t="s">
        <v>18</v>
      </c>
      <c r="M15" s="478"/>
      <c r="N15" s="479"/>
      <c r="O15" s="505"/>
      <c r="P15" s="480" t="s">
        <v>1</v>
      </c>
      <c r="Q15" s="481"/>
      <c r="R15" s="482" t="s">
        <v>18</v>
      </c>
      <c r="S15" s="483"/>
      <c r="T15" s="484" t="s">
        <v>1</v>
      </c>
      <c r="U15" s="478"/>
      <c r="V15" s="481"/>
      <c r="W15" s="477" t="s">
        <v>18</v>
      </c>
      <c r="X15" s="478"/>
      <c r="Y15" s="479"/>
      <c r="Z15" s="505"/>
      <c r="AA15" s="480" t="s">
        <v>1</v>
      </c>
      <c r="AB15" s="481"/>
      <c r="AC15" s="482" t="s">
        <v>18</v>
      </c>
      <c r="AD15" s="483"/>
      <c r="AE15" s="484" t="s">
        <v>1</v>
      </c>
      <c r="AF15" s="478"/>
      <c r="AG15" s="481"/>
      <c r="AH15" s="477" t="s">
        <v>18</v>
      </c>
      <c r="AI15" s="478"/>
      <c r="AJ15" s="479"/>
      <c r="AK15" s="505"/>
      <c r="AL15" s="480" t="s">
        <v>1</v>
      </c>
      <c r="AM15" s="481"/>
      <c r="AN15" s="482" t="s">
        <v>18</v>
      </c>
      <c r="AO15" s="483"/>
      <c r="AP15" s="484" t="s">
        <v>1</v>
      </c>
      <c r="AQ15" s="478"/>
      <c r="AR15" s="481"/>
      <c r="AS15" s="477" t="s">
        <v>18</v>
      </c>
      <c r="AT15" s="478"/>
      <c r="AU15" s="479"/>
    </row>
    <row r="16" spans="1:47" ht="13.5" thickBot="1">
      <c r="A16" s="500"/>
      <c r="B16" s="500"/>
      <c r="C16" s="503"/>
      <c r="D16" s="506"/>
      <c r="E16" s="32" t="s">
        <v>9</v>
      </c>
      <c r="F16" s="61" t="s">
        <v>10</v>
      </c>
      <c r="G16" s="57" t="s">
        <v>9</v>
      </c>
      <c r="H16" s="75" t="s">
        <v>10</v>
      </c>
      <c r="I16" s="57" t="s">
        <v>9</v>
      </c>
      <c r="J16" s="32" t="s">
        <v>10</v>
      </c>
      <c r="K16" s="40" t="s">
        <v>11</v>
      </c>
      <c r="L16" s="57" t="s">
        <v>9</v>
      </c>
      <c r="M16" s="32" t="s">
        <v>10</v>
      </c>
      <c r="N16" s="40" t="s">
        <v>11</v>
      </c>
      <c r="O16" s="506"/>
      <c r="P16" s="32" t="s">
        <v>9</v>
      </c>
      <c r="Q16" s="61" t="s">
        <v>10</v>
      </c>
      <c r="R16" s="57" t="s">
        <v>9</v>
      </c>
      <c r="S16" s="75" t="s">
        <v>10</v>
      </c>
      <c r="T16" s="57" t="s">
        <v>9</v>
      </c>
      <c r="U16" s="32" t="s">
        <v>10</v>
      </c>
      <c r="V16" s="40" t="s">
        <v>11</v>
      </c>
      <c r="W16" s="57" t="s">
        <v>9</v>
      </c>
      <c r="X16" s="32" t="s">
        <v>10</v>
      </c>
      <c r="Y16" s="40" t="s">
        <v>11</v>
      </c>
      <c r="Z16" s="506"/>
      <c r="AA16" s="32" t="s">
        <v>9</v>
      </c>
      <c r="AB16" s="61" t="s">
        <v>10</v>
      </c>
      <c r="AC16" s="57" t="s">
        <v>9</v>
      </c>
      <c r="AD16" s="75" t="s">
        <v>10</v>
      </c>
      <c r="AE16" s="57" t="s">
        <v>9</v>
      </c>
      <c r="AF16" s="32" t="s">
        <v>10</v>
      </c>
      <c r="AG16" s="40" t="s">
        <v>11</v>
      </c>
      <c r="AH16" s="57" t="s">
        <v>9</v>
      </c>
      <c r="AI16" s="32" t="s">
        <v>10</v>
      </c>
      <c r="AJ16" s="40" t="s">
        <v>11</v>
      </c>
      <c r="AK16" s="506"/>
      <c r="AL16" s="32" t="s">
        <v>9</v>
      </c>
      <c r="AM16" s="61" t="s">
        <v>10</v>
      </c>
      <c r="AN16" s="57" t="s">
        <v>9</v>
      </c>
      <c r="AO16" s="75" t="s">
        <v>10</v>
      </c>
      <c r="AP16" s="57" t="s">
        <v>9</v>
      </c>
      <c r="AQ16" s="32" t="s">
        <v>10</v>
      </c>
      <c r="AR16" s="40" t="s">
        <v>11</v>
      </c>
      <c r="AS16" s="57" t="s">
        <v>9</v>
      </c>
      <c r="AT16" s="32" t="s">
        <v>10</v>
      </c>
      <c r="AU16" s="40" t="s">
        <v>11</v>
      </c>
    </row>
    <row r="17" spans="1:52" ht="12.75">
      <c r="A17" s="578">
        <v>1</v>
      </c>
      <c r="B17" s="623" t="s">
        <v>123</v>
      </c>
      <c r="C17" s="595" t="s">
        <v>124</v>
      </c>
      <c r="D17" s="17">
        <v>1</v>
      </c>
      <c r="E17" s="18"/>
      <c r="F17" s="62">
        <v>3</v>
      </c>
      <c r="G17" s="60"/>
      <c r="H17" s="76">
        <v>6</v>
      </c>
      <c r="I17" s="33"/>
      <c r="J17" s="18"/>
      <c r="K17" s="62"/>
      <c r="L17" s="60"/>
      <c r="M17" s="19"/>
      <c r="N17" s="36"/>
      <c r="O17" s="17">
        <v>0</v>
      </c>
      <c r="P17" s="18"/>
      <c r="Q17" s="62"/>
      <c r="R17" s="60"/>
      <c r="S17" s="76"/>
      <c r="T17" s="33"/>
      <c r="U17" s="18"/>
      <c r="V17" s="62"/>
      <c r="W17" s="60"/>
      <c r="X17" s="19"/>
      <c r="Y17" s="36"/>
      <c r="Z17" s="33">
        <v>1</v>
      </c>
      <c r="AA17" s="18"/>
      <c r="AB17" s="62">
        <v>3</v>
      </c>
      <c r="AC17" s="60"/>
      <c r="AD17" s="76">
        <v>6</v>
      </c>
      <c r="AE17" s="33"/>
      <c r="AF17" s="18"/>
      <c r="AG17" s="62"/>
      <c r="AH17" s="60"/>
      <c r="AI17" s="19"/>
      <c r="AJ17" s="36"/>
      <c r="AK17" s="33">
        <v>1</v>
      </c>
      <c r="AL17" s="18"/>
      <c r="AM17" s="62">
        <v>3</v>
      </c>
      <c r="AN17" s="60"/>
      <c r="AO17" s="76">
        <v>6</v>
      </c>
      <c r="AP17" s="33"/>
      <c r="AQ17" s="18"/>
      <c r="AR17" s="62"/>
      <c r="AS17" s="60"/>
      <c r="AT17" s="19"/>
      <c r="AU17" s="36"/>
      <c r="AW17" s="460"/>
      <c r="AX17" s="460" t="s">
        <v>201</v>
      </c>
      <c r="AY17" s="460" t="s">
        <v>202</v>
      </c>
      <c r="AZ17" s="460" t="s">
        <v>203</v>
      </c>
    </row>
    <row r="18" spans="1:52" ht="12.75">
      <c r="A18" s="579"/>
      <c r="B18" s="624"/>
      <c r="C18" s="596"/>
      <c r="D18" s="34"/>
      <c r="E18" s="12"/>
      <c r="F18" s="63"/>
      <c r="G18" s="58"/>
      <c r="H18" s="77"/>
      <c r="I18" s="34"/>
      <c r="J18" s="12"/>
      <c r="K18" s="63"/>
      <c r="L18" s="58"/>
      <c r="M18" s="22"/>
      <c r="N18" s="37"/>
      <c r="O18" s="34"/>
      <c r="P18" s="12"/>
      <c r="Q18" s="63"/>
      <c r="R18" s="58"/>
      <c r="S18" s="77"/>
      <c r="T18" s="34"/>
      <c r="U18" s="12"/>
      <c r="V18" s="63"/>
      <c r="W18" s="58"/>
      <c r="X18" s="22"/>
      <c r="Y18" s="37"/>
      <c r="Z18" s="34"/>
      <c r="AA18" s="12"/>
      <c r="AB18" s="63"/>
      <c r="AC18" s="58"/>
      <c r="AD18" s="77"/>
      <c r="AE18" s="34"/>
      <c r="AF18" s="12"/>
      <c r="AG18" s="63"/>
      <c r="AH18" s="58"/>
      <c r="AI18" s="22"/>
      <c r="AJ18" s="37"/>
      <c r="AK18" s="34"/>
      <c r="AL18" s="12"/>
      <c r="AM18" s="63"/>
      <c r="AN18" s="58"/>
      <c r="AO18" s="77"/>
      <c r="AP18" s="34"/>
      <c r="AQ18" s="12"/>
      <c r="AR18" s="63"/>
      <c r="AS18" s="58"/>
      <c r="AT18" s="22"/>
      <c r="AU18" s="37"/>
      <c r="AW18" s="460"/>
      <c r="AX18" s="460"/>
      <c r="AY18" s="460"/>
      <c r="AZ18" s="460"/>
    </row>
    <row r="19" spans="1:52" ht="12.75">
      <c r="A19" s="580"/>
      <c r="B19" s="625"/>
      <c r="C19" s="594"/>
      <c r="D19" s="17"/>
      <c r="E19" s="12"/>
      <c r="F19" s="63"/>
      <c r="G19" s="58"/>
      <c r="H19" s="77"/>
      <c r="I19" s="34"/>
      <c r="J19" s="12"/>
      <c r="K19" s="63"/>
      <c r="L19" s="58"/>
      <c r="M19" s="22"/>
      <c r="N19" s="37"/>
      <c r="O19" s="13"/>
      <c r="P19" s="12"/>
      <c r="Q19" s="63"/>
      <c r="R19" s="58"/>
      <c r="S19" s="77"/>
      <c r="T19" s="34"/>
      <c r="U19" s="12"/>
      <c r="V19" s="63"/>
      <c r="W19" s="58"/>
      <c r="X19" s="22"/>
      <c r="Y19" s="37"/>
      <c r="Z19" s="34"/>
      <c r="AA19" s="12"/>
      <c r="AB19" s="63"/>
      <c r="AC19" s="58"/>
      <c r="AD19" s="77"/>
      <c r="AE19" s="34"/>
      <c r="AF19" s="12"/>
      <c r="AG19" s="63"/>
      <c r="AH19" s="58"/>
      <c r="AI19" s="22"/>
      <c r="AJ19" s="37"/>
      <c r="AK19" s="34"/>
      <c r="AL19" s="12"/>
      <c r="AM19" s="63"/>
      <c r="AN19" s="58"/>
      <c r="AO19" s="77"/>
      <c r="AP19" s="34"/>
      <c r="AQ19" s="12"/>
      <c r="AR19" s="63"/>
      <c r="AS19" s="58"/>
      <c r="AT19" s="22"/>
      <c r="AU19" s="37"/>
      <c r="AW19" s="460"/>
      <c r="AX19" s="460"/>
      <c r="AY19" s="460"/>
      <c r="AZ19" s="460"/>
    </row>
    <row r="20" spans="1:52" ht="12.75">
      <c r="A20" s="179">
        <v>2</v>
      </c>
      <c r="B20" s="180" t="s">
        <v>123</v>
      </c>
      <c r="C20" s="181" t="s">
        <v>151</v>
      </c>
      <c r="D20" s="182">
        <v>0</v>
      </c>
      <c r="E20" s="183"/>
      <c r="F20" s="184"/>
      <c r="G20" s="185"/>
      <c r="H20" s="186"/>
      <c r="I20" s="182"/>
      <c r="J20" s="183"/>
      <c r="K20" s="184"/>
      <c r="L20" s="185"/>
      <c r="M20" s="187"/>
      <c r="N20" s="188"/>
      <c r="O20" s="182"/>
      <c r="P20" s="183"/>
      <c r="Q20" s="184"/>
      <c r="R20" s="185"/>
      <c r="S20" s="186"/>
      <c r="T20" s="182"/>
      <c r="U20" s="183"/>
      <c r="V20" s="184"/>
      <c r="W20" s="185"/>
      <c r="X20" s="187"/>
      <c r="Y20" s="188"/>
      <c r="Z20" s="182">
        <v>0</v>
      </c>
      <c r="AA20" s="183"/>
      <c r="AB20" s="184"/>
      <c r="AC20" s="185"/>
      <c r="AD20" s="186"/>
      <c r="AE20" s="182"/>
      <c r="AF20" s="183"/>
      <c r="AG20" s="184"/>
      <c r="AH20" s="185"/>
      <c r="AI20" s="187"/>
      <c r="AJ20" s="188"/>
      <c r="AK20" s="182">
        <v>1</v>
      </c>
      <c r="AL20" s="183"/>
      <c r="AM20" s="184"/>
      <c r="AN20" s="185"/>
      <c r="AO20" s="186"/>
      <c r="AP20" s="182"/>
      <c r="AQ20" s="183"/>
      <c r="AR20" s="184"/>
      <c r="AS20" s="185"/>
      <c r="AT20" s="187"/>
      <c r="AU20" s="188"/>
      <c r="AW20" s="460"/>
      <c r="AX20" s="460"/>
      <c r="AY20" s="460"/>
      <c r="AZ20" s="460"/>
    </row>
    <row r="21" spans="1:52" ht="12.75">
      <c r="A21" s="569">
        <v>3</v>
      </c>
      <c r="B21" s="626" t="s">
        <v>125</v>
      </c>
      <c r="C21" s="589" t="s">
        <v>126</v>
      </c>
      <c r="D21" s="172"/>
      <c r="E21" s="173"/>
      <c r="F21" s="174"/>
      <c r="G21" s="175"/>
      <c r="H21" s="176"/>
      <c r="I21" s="172"/>
      <c r="J21" s="173"/>
      <c r="K21" s="174"/>
      <c r="L21" s="175"/>
      <c r="M21" s="177"/>
      <c r="N21" s="178"/>
      <c r="O21" s="172">
        <v>1</v>
      </c>
      <c r="P21" s="173"/>
      <c r="Q21" s="174"/>
      <c r="R21" s="175"/>
      <c r="S21" s="176"/>
      <c r="T21" s="172">
        <v>1</v>
      </c>
      <c r="U21" s="173"/>
      <c r="V21" s="174"/>
      <c r="W21" s="175">
        <v>30</v>
      </c>
      <c r="X21" s="177"/>
      <c r="Y21" s="178"/>
      <c r="Z21" s="172"/>
      <c r="AA21" s="173"/>
      <c r="AB21" s="174"/>
      <c r="AC21" s="175"/>
      <c r="AD21" s="176"/>
      <c r="AE21" s="172"/>
      <c r="AF21" s="173"/>
      <c r="AG21" s="174"/>
      <c r="AH21" s="175"/>
      <c r="AI21" s="177"/>
      <c r="AJ21" s="178"/>
      <c r="AK21" s="172"/>
      <c r="AL21" s="173"/>
      <c r="AM21" s="174"/>
      <c r="AN21" s="175"/>
      <c r="AO21" s="176"/>
      <c r="AP21" s="172"/>
      <c r="AQ21" s="173"/>
      <c r="AR21" s="174"/>
      <c r="AS21" s="175"/>
      <c r="AT21" s="177"/>
      <c r="AU21" s="178"/>
      <c r="AW21" s="460"/>
      <c r="AX21" s="460"/>
      <c r="AY21" s="460"/>
      <c r="AZ21" s="460"/>
    </row>
    <row r="22" spans="1:52" ht="12.75">
      <c r="A22" s="570"/>
      <c r="B22" s="627"/>
      <c r="C22" s="590"/>
      <c r="D22" s="301"/>
      <c r="E22" s="317"/>
      <c r="F22" s="318"/>
      <c r="G22" s="319"/>
      <c r="H22" s="320"/>
      <c r="I22" s="303"/>
      <c r="J22" s="317"/>
      <c r="K22" s="318"/>
      <c r="L22" s="319"/>
      <c r="M22" s="321"/>
      <c r="N22" s="322"/>
      <c r="O22" s="301"/>
      <c r="P22" s="317"/>
      <c r="Q22" s="318"/>
      <c r="R22" s="319"/>
      <c r="S22" s="320"/>
      <c r="T22" s="303"/>
      <c r="U22" s="317"/>
      <c r="V22" s="318"/>
      <c r="W22" s="319"/>
      <c r="X22" s="321"/>
      <c r="Y22" s="322"/>
      <c r="Z22" s="301"/>
      <c r="AA22" s="317"/>
      <c r="AB22" s="318"/>
      <c r="AC22" s="319"/>
      <c r="AD22" s="320"/>
      <c r="AE22" s="303"/>
      <c r="AF22" s="317"/>
      <c r="AG22" s="318"/>
      <c r="AH22" s="319"/>
      <c r="AI22" s="321"/>
      <c r="AJ22" s="322"/>
      <c r="AK22" s="301"/>
      <c r="AL22" s="317"/>
      <c r="AM22" s="318"/>
      <c r="AN22" s="319"/>
      <c r="AO22" s="320"/>
      <c r="AP22" s="303"/>
      <c r="AQ22" s="317"/>
      <c r="AR22" s="318"/>
      <c r="AS22" s="319"/>
      <c r="AT22" s="321"/>
      <c r="AU22" s="322"/>
      <c r="AW22" s="460"/>
      <c r="AX22" s="460"/>
      <c r="AY22" s="460"/>
      <c r="AZ22" s="460"/>
    </row>
    <row r="23" spans="1:52" ht="12.75">
      <c r="A23" s="570"/>
      <c r="B23" s="627"/>
      <c r="C23" s="590"/>
      <c r="D23" s="301"/>
      <c r="E23" s="317"/>
      <c r="F23" s="318"/>
      <c r="G23" s="319"/>
      <c r="H23" s="320"/>
      <c r="I23" s="303"/>
      <c r="J23" s="317"/>
      <c r="K23" s="318"/>
      <c r="L23" s="319"/>
      <c r="M23" s="321"/>
      <c r="N23" s="322"/>
      <c r="O23" s="303"/>
      <c r="P23" s="317"/>
      <c r="Q23" s="318"/>
      <c r="R23" s="319"/>
      <c r="S23" s="320"/>
      <c r="T23" s="303"/>
      <c r="U23" s="317"/>
      <c r="V23" s="318"/>
      <c r="W23" s="319"/>
      <c r="X23" s="321"/>
      <c r="Y23" s="322"/>
      <c r="Z23" s="303"/>
      <c r="AA23" s="317"/>
      <c r="AB23" s="318"/>
      <c r="AC23" s="319"/>
      <c r="AD23" s="320"/>
      <c r="AE23" s="303"/>
      <c r="AF23" s="317"/>
      <c r="AG23" s="318"/>
      <c r="AH23" s="319"/>
      <c r="AI23" s="321"/>
      <c r="AJ23" s="322"/>
      <c r="AK23" s="303"/>
      <c r="AL23" s="317"/>
      <c r="AM23" s="318"/>
      <c r="AN23" s="319"/>
      <c r="AO23" s="320"/>
      <c r="AP23" s="303"/>
      <c r="AQ23" s="317"/>
      <c r="AR23" s="318"/>
      <c r="AS23" s="319"/>
      <c r="AT23" s="321"/>
      <c r="AU23" s="322"/>
      <c r="AW23" s="460"/>
      <c r="AX23" s="460"/>
      <c r="AY23" s="460"/>
      <c r="AZ23" s="460"/>
    </row>
    <row r="24" spans="1:52" ht="12.75">
      <c r="A24" s="571"/>
      <c r="B24" s="628"/>
      <c r="C24" s="591"/>
      <c r="D24" s="301"/>
      <c r="E24" s="317"/>
      <c r="F24" s="318"/>
      <c r="G24" s="319"/>
      <c r="H24" s="320"/>
      <c r="I24" s="319"/>
      <c r="J24" s="317"/>
      <c r="K24" s="318"/>
      <c r="L24" s="319"/>
      <c r="M24" s="321"/>
      <c r="N24" s="322"/>
      <c r="O24" s="301"/>
      <c r="P24" s="317"/>
      <c r="Q24" s="318"/>
      <c r="R24" s="319"/>
      <c r="S24" s="320"/>
      <c r="T24" s="319"/>
      <c r="U24" s="317"/>
      <c r="V24" s="318"/>
      <c r="W24" s="319"/>
      <c r="X24" s="321"/>
      <c r="Y24" s="322"/>
      <c r="Z24" s="301"/>
      <c r="AA24" s="317"/>
      <c r="AB24" s="318"/>
      <c r="AC24" s="319"/>
      <c r="AD24" s="320"/>
      <c r="AE24" s="319"/>
      <c r="AF24" s="317"/>
      <c r="AG24" s="318"/>
      <c r="AH24" s="319"/>
      <c r="AI24" s="321"/>
      <c r="AJ24" s="322"/>
      <c r="AK24" s="301"/>
      <c r="AL24" s="317"/>
      <c r="AM24" s="318"/>
      <c r="AN24" s="319"/>
      <c r="AO24" s="320"/>
      <c r="AP24" s="319"/>
      <c r="AQ24" s="317"/>
      <c r="AR24" s="318"/>
      <c r="AS24" s="319"/>
      <c r="AT24" s="321"/>
      <c r="AU24" s="322"/>
      <c r="AW24" s="460"/>
      <c r="AX24" s="460"/>
      <c r="AY24" s="460"/>
      <c r="AZ24" s="460"/>
    </row>
    <row r="25" spans="1:52" ht="12.75">
      <c r="A25" s="204">
        <v>4</v>
      </c>
      <c r="B25" s="205" t="s">
        <v>142</v>
      </c>
      <c r="C25" s="206" t="s">
        <v>152</v>
      </c>
      <c r="D25" s="207">
        <v>0</v>
      </c>
      <c r="E25" s="208"/>
      <c r="F25" s="209"/>
      <c r="G25" s="210"/>
      <c r="H25" s="211"/>
      <c r="I25" s="210"/>
      <c r="J25" s="208"/>
      <c r="K25" s="209"/>
      <c r="L25" s="210"/>
      <c r="M25" s="212"/>
      <c r="N25" s="213"/>
      <c r="O25" s="207">
        <v>0</v>
      </c>
      <c r="P25" s="208"/>
      <c r="Q25" s="209"/>
      <c r="R25" s="210"/>
      <c r="S25" s="211"/>
      <c r="T25" s="210"/>
      <c r="U25" s="208"/>
      <c r="V25" s="209"/>
      <c r="W25" s="210"/>
      <c r="X25" s="212"/>
      <c r="Y25" s="213"/>
      <c r="Z25" s="207">
        <v>0</v>
      </c>
      <c r="AA25" s="208"/>
      <c r="AB25" s="209"/>
      <c r="AC25" s="210"/>
      <c r="AD25" s="211"/>
      <c r="AE25" s="210"/>
      <c r="AF25" s="208"/>
      <c r="AG25" s="209"/>
      <c r="AH25" s="210"/>
      <c r="AI25" s="212"/>
      <c r="AJ25" s="213"/>
      <c r="AK25" s="207">
        <v>0</v>
      </c>
      <c r="AL25" s="208"/>
      <c r="AM25" s="209"/>
      <c r="AN25" s="210"/>
      <c r="AO25" s="211"/>
      <c r="AP25" s="210"/>
      <c r="AQ25" s="208"/>
      <c r="AR25" s="209"/>
      <c r="AS25" s="210"/>
      <c r="AT25" s="212"/>
      <c r="AU25" s="213"/>
      <c r="AW25" s="460" t="s">
        <v>142</v>
      </c>
      <c r="AX25" s="460">
        <v>0</v>
      </c>
      <c r="AY25" s="460">
        <v>0</v>
      </c>
      <c r="AZ25" s="460">
        <v>0</v>
      </c>
    </row>
    <row r="26" spans="1:52" ht="12.75">
      <c r="A26" s="20">
        <v>5</v>
      </c>
      <c r="B26" s="104" t="s">
        <v>123</v>
      </c>
      <c r="C26" s="16" t="s">
        <v>153</v>
      </c>
      <c r="D26" s="17">
        <v>1</v>
      </c>
      <c r="E26" s="12"/>
      <c r="F26" s="63"/>
      <c r="G26" s="58"/>
      <c r="H26" s="77"/>
      <c r="I26" s="58"/>
      <c r="J26" s="12"/>
      <c r="K26" s="63"/>
      <c r="L26" s="58"/>
      <c r="M26" s="22"/>
      <c r="N26" s="37"/>
      <c r="O26" s="13">
        <v>0</v>
      </c>
      <c r="P26" s="12"/>
      <c r="Q26" s="63"/>
      <c r="R26" s="58"/>
      <c r="S26" s="77"/>
      <c r="T26" s="58">
        <v>1</v>
      </c>
      <c r="U26" s="12"/>
      <c r="V26" s="63"/>
      <c r="W26" s="58">
        <v>15</v>
      </c>
      <c r="X26" s="22"/>
      <c r="Y26" s="37"/>
      <c r="Z26" s="34">
        <v>0</v>
      </c>
      <c r="AA26" s="12"/>
      <c r="AB26" s="63"/>
      <c r="AC26" s="58"/>
      <c r="AD26" s="77"/>
      <c r="AE26" s="58"/>
      <c r="AF26" s="12"/>
      <c r="AG26" s="63"/>
      <c r="AH26" s="58"/>
      <c r="AI26" s="22"/>
      <c r="AJ26" s="37"/>
      <c r="AK26" s="34">
        <v>1</v>
      </c>
      <c r="AL26" s="12"/>
      <c r="AM26" s="63"/>
      <c r="AN26" s="58"/>
      <c r="AO26" s="77"/>
      <c r="AP26" s="58"/>
      <c r="AQ26" s="12"/>
      <c r="AR26" s="63"/>
      <c r="AS26" s="58"/>
      <c r="AT26" s="22"/>
      <c r="AU26" s="37"/>
      <c r="AW26" s="460"/>
      <c r="AX26" s="460"/>
      <c r="AY26" s="460"/>
      <c r="AZ26" s="460"/>
    </row>
    <row r="27" spans="1:52" ht="12.75">
      <c r="A27" s="556">
        <v>6</v>
      </c>
      <c r="B27" s="621" t="s">
        <v>15</v>
      </c>
      <c r="C27" s="587" t="s">
        <v>154</v>
      </c>
      <c r="D27" s="225">
        <v>0</v>
      </c>
      <c r="E27" s="208"/>
      <c r="F27" s="209"/>
      <c r="G27" s="210"/>
      <c r="H27" s="211"/>
      <c r="I27" s="210"/>
      <c r="J27" s="208"/>
      <c r="K27" s="209"/>
      <c r="L27" s="210"/>
      <c r="M27" s="212"/>
      <c r="N27" s="213"/>
      <c r="O27" s="226">
        <v>1</v>
      </c>
      <c r="P27" s="208"/>
      <c r="Q27" s="209"/>
      <c r="R27" s="210"/>
      <c r="S27" s="211"/>
      <c r="T27" s="210"/>
      <c r="U27" s="208"/>
      <c r="V27" s="209"/>
      <c r="W27" s="210"/>
      <c r="X27" s="212"/>
      <c r="Y27" s="213"/>
      <c r="Z27" s="207">
        <v>0</v>
      </c>
      <c r="AA27" s="208"/>
      <c r="AB27" s="209"/>
      <c r="AC27" s="210"/>
      <c r="AD27" s="211"/>
      <c r="AE27" s="210"/>
      <c r="AF27" s="208"/>
      <c r="AG27" s="209"/>
      <c r="AH27" s="210"/>
      <c r="AI27" s="212"/>
      <c r="AJ27" s="213"/>
      <c r="AK27" s="207">
        <v>0</v>
      </c>
      <c r="AL27" s="208"/>
      <c r="AM27" s="209"/>
      <c r="AN27" s="210"/>
      <c r="AO27" s="211"/>
      <c r="AP27" s="210"/>
      <c r="AQ27" s="208"/>
      <c r="AR27" s="209"/>
      <c r="AS27" s="210"/>
      <c r="AT27" s="212"/>
      <c r="AU27" s="213"/>
      <c r="AW27" s="460"/>
      <c r="AX27" s="460"/>
      <c r="AY27" s="460"/>
      <c r="AZ27" s="460"/>
    </row>
    <row r="28" spans="1:52" ht="12.75">
      <c r="A28" s="557"/>
      <c r="B28" s="622"/>
      <c r="C28" s="588"/>
      <c r="D28" s="323"/>
      <c r="E28" s="324"/>
      <c r="F28" s="325"/>
      <c r="G28" s="326"/>
      <c r="H28" s="327"/>
      <c r="I28" s="326"/>
      <c r="J28" s="324"/>
      <c r="K28" s="325"/>
      <c r="L28" s="326"/>
      <c r="M28" s="328"/>
      <c r="N28" s="329"/>
      <c r="O28" s="330"/>
      <c r="P28" s="324"/>
      <c r="Q28" s="325"/>
      <c r="R28" s="326"/>
      <c r="S28" s="327"/>
      <c r="T28" s="326"/>
      <c r="U28" s="324"/>
      <c r="V28" s="325"/>
      <c r="W28" s="326"/>
      <c r="X28" s="328"/>
      <c r="Y28" s="329"/>
      <c r="Z28" s="331"/>
      <c r="AA28" s="324"/>
      <c r="AB28" s="325"/>
      <c r="AC28" s="326"/>
      <c r="AD28" s="327"/>
      <c r="AE28" s="326"/>
      <c r="AF28" s="324"/>
      <c r="AG28" s="325"/>
      <c r="AH28" s="326"/>
      <c r="AI28" s="328"/>
      <c r="AJ28" s="329"/>
      <c r="AK28" s="331"/>
      <c r="AL28" s="324"/>
      <c r="AM28" s="325"/>
      <c r="AN28" s="326"/>
      <c r="AO28" s="327"/>
      <c r="AP28" s="326"/>
      <c r="AQ28" s="324"/>
      <c r="AR28" s="325"/>
      <c r="AS28" s="326"/>
      <c r="AT28" s="328"/>
      <c r="AU28" s="329"/>
      <c r="AW28" s="460"/>
      <c r="AX28" s="460"/>
      <c r="AY28" s="460"/>
      <c r="AZ28" s="460"/>
    </row>
    <row r="29" spans="1:52" ht="12.75">
      <c r="A29" s="20">
        <v>7</v>
      </c>
      <c r="B29" s="104" t="s">
        <v>123</v>
      </c>
      <c r="C29" s="16" t="s">
        <v>155</v>
      </c>
      <c r="D29" s="17">
        <v>0</v>
      </c>
      <c r="E29" s="12"/>
      <c r="F29" s="63"/>
      <c r="G29" s="58"/>
      <c r="H29" s="77"/>
      <c r="I29" s="58"/>
      <c r="J29" s="12"/>
      <c r="K29" s="63"/>
      <c r="L29" s="58"/>
      <c r="M29" s="22"/>
      <c r="N29" s="37"/>
      <c r="O29" s="13">
        <v>0</v>
      </c>
      <c r="P29" s="12"/>
      <c r="Q29" s="63"/>
      <c r="R29" s="58"/>
      <c r="S29" s="77"/>
      <c r="T29" s="58"/>
      <c r="U29" s="12"/>
      <c r="V29" s="63"/>
      <c r="W29" s="58"/>
      <c r="X29" s="22"/>
      <c r="Y29" s="37"/>
      <c r="Z29" s="34">
        <v>0</v>
      </c>
      <c r="AA29" s="12"/>
      <c r="AB29" s="63"/>
      <c r="AC29" s="58"/>
      <c r="AD29" s="77"/>
      <c r="AE29" s="58"/>
      <c r="AF29" s="12"/>
      <c r="AG29" s="63"/>
      <c r="AH29" s="58"/>
      <c r="AI29" s="22"/>
      <c r="AJ29" s="37"/>
      <c r="AK29" s="34">
        <v>0</v>
      </c>
      <c r="AL29" s="12"/>
      <c r="AM29" s="63"/>
      <c r="AN29" s="58"/>
      <c r="AO29" s="77"/>
      <c r="AP29" s="58"/>
      <c r="AQ29" s="12"/>
      <c r="AR29" s="63"/>
      <c r="AS29" s="58"/>
      <c r="AT29" s="22"/>
      <c r="AU29" s="37"/>
      <c r="AW29" s="460"/>
      <c r="AX29" s="460"/>
      <c r="AY29" s="460"/>
      <c r="AZ29" s="460"/>
    </row>
    <row r="30" spans="1:52" ht="12.75">
      <c r="A30" s="556">
        <v>8</v>
      </c>
      <c r="B30" s="621" t="s">
        <v>15</v>
      </c>
      <c r="C30" s="585" t="s">
        <v>156</v>
      </c>
      <c r="D30" s="225">
        <v>0</v>
      </c>
      <c r="E30" s="208"/>
      <c r="F30" s="209"/>
      <c r="G30" s="210"/>
      <c r="H30" s="211"/>
      <c r="I30" s="210"/>
      <c r="J30" s="208"/>
      <c r="K30" s="209"/>
      <c r="L30" s="210"/>
      <c r="M30" s="212"/>
      <c r="N30" s="213"/>
      <c r="O30" s="226">
        <v>0</v>
      </c>
      <c r="P30" s="208"/>
      <c r="Q30" s="209"/>
      <c r="R30" s="210"/>
      <c r="S30" s="211"/>
      <c r="T30" s="210"/>
      <c r="U30" s="208"/>
      <c r="V30" s="209"/>
      <c r="W30" s="210"/>
      <c r="X30" s="212"/>
      <c r="Y30" s="213"/>
      <c r="Z30" s="207">
        <v>0</v>
      </c>
      <c r="AA30" s="208"/>
      <c r="AB30" s="209"/>
      <c r="AC30" s="210"/>
      <c r="AD30" s="211"/>
      <c r="AE30" s="210"/>
      <c r="AF30" s="208"/>
      <c r="AG30" s="209"/>
      <c r="AH30" s="210"/>
      <c r="AI30" s="212"/>
      <c r="AJ30" s="213"/>
      <c r="AK30" s="207">
        <v>0</v>
      </c>
      <c r="AL30" s="208"/>
      <c r="AM30" s="209"/>
      <c r="AN30" s="210"/>
      <c r="AO30" s="211"/>
      <c r="AP30" s="210"/>
      <c r="AQ30" s="208"/>
      <c r="AR30" s="209"/>
      <c r="AS30" s="210"/>
      <c r="AT30" s="212"/>
      <c r="AU30" s="213"/>
      <c r="AW30" s="460"/>
      <c r="AX30" s="460"/>
      <c r="AY30" s="460"/>
      <c r="AZ30" s="460"/>
    </row>
    <row r="31" spans="1:52" ht="12.75">
      <c r="A31" s="557"/>
      <c r="B31" s="622"/>
      <c r="C31" s="586"/>
      <c r="D31" s="323"/>
      <c r="E31" s="324"/>
      <c r="F31" s="325"/>
      <c r="G31" s="326"/>
      <c r="H31" s="327"/>
      <c r="I31" s="326"/>
      <c r="J31" s="324"/>
      <c r="K31" s="325"/>
      <c r="L31" s="326"/>
      <c r="M31" s="328"/>
      <c r="N31" s="329"/>
      <c r="O31" s="330"/>
      <c r="P31" s="324"/>
      <c r="Q31" s="325"/>
      <c r="R31" s="326"/>
      <c r="S31" s="327"/>
      <c r="T31" s="326"/>
      <c r="U31" s="324"/>
      <c r="V31" s="325"/>
      <c r="W31" s="326"/>
      <c r="X31" s="328"/>
      <c r="Y31" s="329"/>
      <c r="Z31" s="331"/>
      <c r="AA31" s="324"/>
      <c r="AB31" s="325"/>
      <c r="AC31" s="326"/>
      <c r="AD31" s="327"/>
      <c r="AE31" s="326"/>
      <c r="AF31" s="324"/>
      <c r="AG31" s="325"/>
      <c r="AH31" s="326"/>
      <c r="AI31" s="328"/>
      <c r="AJ31" s="329"/>
      <c r="AK31" s="331"/>
      <c r="AL31" s="324"/>
      <c r="AM31" s="325"/>
      <c r="AN31" s="326"/>
      <c r="AO31" s="327"/>
      <c r="AP31" s="326"/>
      <c r="AQ31" s="324"/>
      <c r="AR31" s="325"/>
      <c r="AS31" s="326"/>
      <c r="AT31" s="328"/>
      <c r="AU31" s="329"/>
      <c r="AW31" s="460"/>
      <c r="AX31" s="460"/>
      <c r="AY31" s="460"/>
      <c r="AZ31" s="460"/>
    </row>
    <row r="32" spans="1:52" ht="12.75">
      <c r="A32" s="20">
        <v>9</v>
      </c>
      <c r="B32" s="315" t="s">
        <v>123</v>
      </c>
      <c r="C32" s="16" t="s">
        <v>157</v>
      </c>
      <c r="D32" s="17">
        <v>0</v>
      </c>
      <c r="E32" s="12"/>
      <c r="F32" s="63"/>
      <c r="G32" s="58"/>
      <c r="H32" s="77"/>
      <c r="I32" s="58"/>
      <c r="J32" s="12"/>
      <c r="K32" s="63"/>
      <c r="L32" s="58"/>
      <c r="M32" s="22"/>
      <c r="N32" s="37"/>
      <c r="O32" s="13">
        <v>0</v>
      </c>
      <c r="P32" s="12"/>
      <c r="Q32" s="63"/>
      <c r="R32" s="58"/>
      <c r="S32" s="77"/>
      <c r="T32" s="58"/>
      <c r="U32" s="12"/>
      <c r="V32" s="63"/>
      <c r="W32" s="58"/>
      <c r="X32" s="22"/>
      <c r="Y32" s="37"/>
      <c r="Z32" s="34">
        <v>0</v>
      </c>
      <c r="AA32" s="12"/>
      <c r="AB32" s="63"/>
      <c r="AC32" s="58"/>
      <c r="AD32" s="77"/>
      <c r="AE32" s="58"/>
      <c r="AF32" s="12"/>
      <c r="AG32" s="63"/>
      <c r="AH32" s="58"/>
      <c r="AI32" s="22"/>
      <c r="AJ32" s="37"/>
      <c r="AK32" s="34">
        <v>0</v>
      </c>
      <c r="AL32" s="12"/>
      <c r="AM32" s="63"/>
      <c r="AN32" s="58"/>
      <c r="AO32" s="77"/>
      <c r="AP32" s="58"/>
      <c r="AQ32" s="12"/>
      <c r="AR32" s="63"/>
      <c r="AS32" s="58"/>
      <c r="AT32" s="22"/>
      <c r="AU32" s="37"/>
      <c r="AW32" s="460"/>
      <c r="AX32" s="460"/>
      <c r="AY32" s="460"/>
      <c r="AZ32" s="460"/>
    </row>
    <row r="33" spans="1:52" ht="12.75">
      <c r="A33" s="498">
        <v>10</v>
      </c>
      <c r="B33" s="629" t="s">
        <v>123</v>
      </c>
      <c r="C33" s="593" t="s">
        <v>158</v>
      </c>
      <c r="D33" s="13"/>
      <c r="E33" s="12"/>
      <c r="F33" s="63"/>
      <c r="G33" s="58"/>
      <c r="H33" s="77"/>
      <c r="I33" s="58"/>
      <c r="J33" s="12"/>
      <c r="K33" s="63"/>
      <c r="L33" s="58"/>
      <c r="M33" s="22"/>
      <c r="N33" s="37"/>
      <c r="O33" s="34"/>
      <c r="P33" s="12"/>
      <c r="Q33" s="63"/>
      <c r="R33" s="58"/>
      <c r="S33" s="77"/>
      <c r="T33" s="58"/>
      <c r="U33" s="12"/>
      <c r="V33" s="63"/>
      <c r="W33" s="58"/>
      <c r="X33" s="22"/>
      <c r="Y33" s="37"/>
      <c r="Z33" s="34"/>
      <c r="AA33" s="12"/>
      <c r="AB33" s="63"/>
      <c r="AC33" s="58"/>
      <c r="AD33" s="77"/>
      <c r="AE33" s="58"/>
      <c r="AF33" s="12"/>
      <c r="AG33" s="63"/>
      <c r="AH33" s="58"/>
      <c r="AI33" s="22"/>
      <c r="AJ33" s="37"/>
      <c r="AK33" s="34"/>
      <c r="AL33" s="12"/>
      <c r="AM33" s="63"/>
      <c r="AN33" s="58"/>
      <c r="AO33" s="77"/>
      <c r="AP33" s="58"/>
      <c r="AQ33" s="12"/>
      <c r="AR33" s="63"/>
      <c r="AS33" s="58"/>
      <c r="AT33" s="22"/>
      <c r="AU33" s="37"/>
      <c r="AW33" s="460"/>
      <c r="AX33" s="460"/>
      <c r="AY33" s="460"/>
      <c r="AZ33" s="460"/>
    </row>
    <row r="34" spans="1:52" ht="12.75">
      <c r="A34" s="580"/>
      <c r="B34" s="625"/>
      <c r="C34" s="594"/>
      <c r="D34" s="13"/>
      <c r="E34" s="12"/>
      <c r="F34" s="63"/>
      <c r="G34" s="58"/>
      <c r="H34" s="77"/>
      <c r="I34" s="58"/>
      <c r="J34" s="12"/>
      <c r="K34" s="63"/>
      <c r="L34" s="58"/>
      <c r="M34" s="22"/>
      <c r="N34" s="37"/>
      <c r="O34" s="34"/>
      <c r="P34" s="12"/>
      <c r="Q34" s="63"/>
      <c r="R34" s="58"/>
      <c r="S34" s="77"/>
      <c r="T34" s="58"/>
      <c r="U34" s="12"/>
      <c r="V34" s="63"/>
      <c r="W34" s="58"/>
      <c r="X34" s="22"/>
      <c r="Y34" s="37"/>
      <c r="Z34" s="34"/>
      <c r="AA34" s="12"/>
      <c r="AB34" s="63"/>
      <c r="AC34" s="58"/>
      <c r="AD34" s="77"/>
      <c r="AE34" s="58"/>
      <c r="AF34" s="12"/>
      <c r="AG34" s="63"/>
      <c r="AH34" s="58"/>
      <c r="AI34" s="22"/>
      <c r="AJ34" s="37"/>
      <c r="AK34" s="34"/>
      <c r="AL34" s="12"/>
      <c r="AM34" s="63"/>
      <c r="AN34" s="58"/>
      <c r="AO34" s="77"/>
      <c r="AP34" s="58"/>
      <c r="AQ34" s="12"/>
      <c r="AR34" s="63"/>
      <c r="AS34" s="58"/>
      <c r="AT34" s="22"/>
      <c r="AU34" s="37"/>
      <c r="AW34" s="460"/>
      <c r="AX34" s="460"/>
      <c r="AY34" s="460"/>
      <c r="AZ34" s="460"/>
    </row>
    <row r="35" spans="1:52" ht="12.75">
      <c r="A35" s="204">
        <v>11</v>
      </c>
      <c r="B35" s="263" t="s">
        <v>162</v>
      </c>
      <c r="C35" s="264" t="s">
        <v>174</v>
      </c>
      <c r="D35" s="226">
        <v>0</v>
      </c>
      <c r="E35" s="226"/>
      <c r="F35" s="265"/>
      <c r="G35" s="207"/>
      <c r="H35" s="266"/>
      <c r="I35" s="207"/>
      <c r="J35" s="226"/>
      <c r="K35" s="265"/>
      <c r="L35" s="207"/>
      <c r="M35" s="267"/>
      <c r="N35" s="268"/>
      <c r="O35" s="207">
        <v>1</v>
      </c>
      <c r="P35" s="226"/>
      <c r="Q35" s="265"/>
      <c r="R35" s="207"/>
      <c r="S35" s="266"/>
      <c r="T35" s="207">
        <v>2</v>
      </c>
      <c r="U35" s="226"/>
      <c r="V35" s="265"/>
      <c r="W35" s="207">
        <v>45</v>
      </c>
      <c r="X35" s="267"/>
      <c r="Y35" s="268"/>
      <c r="Z35" s="207">
        <v>0</v>
      </c>
      <c r="AA35" s="226"/>
      <c r="AB35" s="265"/>
      <c r="AC35" s="207"/>
      <c r="AD35" s="266"/>
      <c r="AE35" s="207"/>
      <c r="AF35" s="226"/>
      <c r="AG35" s="265"/>
      <c r="AH35" s="207"/>
      <c r="AI35" s="267"/>
      <c r="AJ35" s="268"/>
      <c r="AK35" s="207">
        <v>0</v>
      </c>
      <c r="AL35" s="226"/>
      <c r="AM35" s="265"/>
      <c r="AN35" s="207"/>
      <c r="AO35" s="266"/>
      <c r="AP35" s="207"/>
      <c r="AQ35" s="226"/>
      <c r="AR35" s="265"/>
      <c r="AS35" s="207"/>
      <c r="AT35" s="267"/>
      <c r="AU35" s="268"/>
      <c r="AW35" s="460" t="s">
        <v>162</v>
      </c>
      <c r="AX35" s="460">
        <v>0</v>
      </c>
      <c r="AY35" s="460">
        <v>1</v>
      </c>
      <c r="AZ35" s="460">
        <v>0</v>
      </c>
    </row>
    <row r="36" spans="1:52" ht="12.75">
      <c r="A36" s="20">
        <v>12</v>
      </c>
      <c r="B36" s="104" t="s">
        <v>123</v>
      </c>
      <c r="C36" s="16" t="s">
        <v>175</v>
      </c>
      <c r="D36" s="13">
        <v>1</v>
      </c>
      <c r="E36" s="12">
        <v>3</v>
      </c>
      <c r="F36" s="63"/>
      <c r="G36" s="58">
        <v>6</v>
      </c>
      <c r="H36" s="77"/>
      <c r="I36" s="58"/>
      <c r="J36" s="12"/>
      <c r="K36" s="63"/>
      <c r="L36" s="58"/>
      <c r="M36" s="22"/>
      <c r="N36" s="37"/>
      <c r="O36" s="34">
        <v>1</v>
      </c>
      <c r="P36" s="12"/>
      <c r="Q36" s="63"/>
      <c r="R36" s="58"/>
      <c r="S36" s="77"/>
      <c r="T36" s="58">
        <v>1</v>
      </c>
      <c r="U36" s="12"/>
      <c r="V36" s="63"/>
      <c r="W36" s="58">
        <v>15</v>
      </c>
      <c r="X36" s="22"/>
      <c r="Y36" s="37"/>
      <c r="Z36" s="34"/>
      <c r="AA36" s="12"/>
      <c r="AB36" s="63"/>
      <c r="AC36" s="58"/>
      <c r="AD36" s="77"/>
      <c r="AE36" s="58"/>
      <c r="AF36" s="12"/>
      <c r="AG36" s="63"/>
      <c r="AH36" s="58"/>
      <c r="AI36" s="22"/>
      <c r="AJ36" s="37"/>
      <c r="AK36" s="34">
        <v>1</v>
      </c>
      <c r="AL36" s="12">
        <v>4</v>
      </c>
      <c r="AM36" s="63"/>
      <c r="AN36" s="58"/>
      <c r="AO36" s="77"/>
      <c r="AP36" s="58"/>
      <c r="AQ36" s="12"/>
      <c r="AR36" s="63"/>
      <c r="AS36" s="58"/>
      <c r="AT36" s="22"/>
      <c r="AU36" s="37"/>
      <c r="AW36" s="460"/>
      <c r="AX36" s="460"/>
      <c r="AY36" s="460"/>
      <c r="AZ36" s="460"/>
    </row>
    <row r="37" spans="1:52" ht="12.75">
      <c r="A37" s="204">
        <v>13</v>
      </c>
      <c r="B37" s="263" t="s">
        <v>142</v>
      </c>
      <c r="C37" s="264" t="s">
        <v>176</v>
      </c>
      <c r="D37" s="269">
        <v>0</v>
      </c>
      <c r="E37" s="269"/>
      <c r="F37" s="270"/>
      <c r="G37" s="271"/>
      <c r="H37" s="272"/>
      <c r="I37" s="271"/>
      <c r="J37" s="269"/>
      <c r="K37" s="270"/>
      <c r="L37" s="271"/>
      <c r="M37" s="273"/>
      <c r="N37" s="274"/>
      <c r="O37" s="271">
        <v>1</v>
      </c>
      <c r="P37" s="269"/>
      <c r="Q37" s="270"/>
      <c r="R37" s="271"/>
      <c r="S37" s="272"/>
      <c r="T37" s="271">
        <v>1</v>
      </c>
      <c r="U37" s="269"/>
      <c r="V37" s="270"/>
      <c r="W37" s="271">
        <v>50</v>
      </c>
      <c r="X37" s="273"/>
      <c r="Y37" s="274"/>
      <c r="Z37" s="271"/>
      <c r="AA37" s="269"/>
      <c r="AB37" s="270"/>
      <c r="AC37" s="271"/>
      <c r="AD37" s="272"/>
      <c r="AE37" s="275"/>
      <c r="AF37" s="276"/>
      <c r="AG37" s="277"/>
      <c r="AH37" s="271"/>
      <c r="AI37" s="273"/>
      <c r="AJ37" s="274"/>
      <c r="AK37" s="271">
        <v>0</v>
      </c>
      <c r="AL37" s="269"/>
      <c r="AM37" s="270"/>
      <c r="AN37" s="271"/>
      <c r="AO37" s="272"/>
      <c r="AP37" s="271"/>
      <c r="AQ37" s="269"/>
      <c r="AR37" s="270"/>
      <c r="AS37" s="271"/>
      <c r="AT37" s="273"/>
      <c r="AU37" s="274"/>
      <c r="AW37" s="460" t="s">
        <v>142</v>
      </c>
      <c r="AX37" s="460">
        <v>1</v>
      </c>
      <c r="AY37" s="460">
        <v>0</v>
      </c>
      <c r="AZ37" s="460">
        <v>0</v>
      </c>
    </row>
    <row r="38" spans="1:47" ht="12.75">
      <c r="A38" s="280">
        <v>14</v>
      </c>
      <c r="B38" s="281" t="s">
        <v>16</v>
      </c>
      <c r="C38" s="171" t="s">
        <v>182</v>
      </c>
      <c r="D38" s="282">
        <v>0</v>
      </c>
      <c r="E38" s="282"/>
      <c r="F38" s="283"/>
      <c r="G38" s="172"/>
      <c r="H38" s="284"/>
      <c r="I38" s="172"/>
      <c r="J38" s="282"/>
      <c r="K38" s="283"/>
      <c r="L38" s="172"/>
      <c r="M38" s="285"/>
      <c r="N38" s="286"/>
      <c r="O38" s="172">
        <v>0</v>
      </c>
      <c r="P38" s="282"/>
      <c r="Q38" s="283"/>
      <c r="R38" s="172"/>
      <c r="S38" s="284"/>
      <c r="T38" s="172"/>
      <c r="U38" s="282"/>
      <c r="V38" s="283"/>
      <c r="W38" s="172"/>
      <c r="X38" s="285"/>
      <c r="Y38" s="286"/>
      <c r="Z38" s="172">
        <v>0</v>
      </c>
      <c r="AA38" s="282"/>
      <c r="AB38" s="283"/>
      <c r="AC38" s="172"/>
      <c r="AD38" s="284"/>
      <c r="AE38" s="201"/>
      <c r="AF38" s="287"/>
      <c r="AG38" s="288"/>
      <c r="AH38" s="172"/>
      <c r="AI38" s="285"/>
      <c r="AJ38" s="286"/>
      <c r="AK38" s="172">
        <v>0</v>
      </c>
      <c r="AL38" s="282"/>
      <c r="AM38" s="283"/>
      <c r="AN38" s="172"/>
      <c r="AO38" s="284"/>
      <c r="AP38" s="172"/>
      <c r="AQ38" s="282"/>
      <c r="AR38" s="283"/>
      <c r="AS38" s="172"/>
      <c r="AT38" s="285"/>
      <c r="AU38" s="286"/>
    </row>
    <row r="39" spans="1:52" ht="12.75">
      <c r="A39" s="289">
        <v>15</v>
      </c>
      <c r="B39" s="281" t="s">
        <v>181</v>
      </c>
      <c r="C39" s="171" t="s">
        <v>180</v>
      </c>
      <c r="D39" s="290">
        <v>0</v>
      </c>
      <c r="E39" s="291"/>
      <c r="F39" s="292"/>
      <c r="G39" s="293"/>
      <c r="H39" s="294"/>
      <c r="I39" s="293"/>
      <c r="J39" s="291"/>
      <c r="K39" s="292"/>
      <c r="L39" s="293"/>
      <c r="M39" s="295"/>
      <c r="N39" s="296"/>
      <c r="O39" s="297">
        <v>0</v>
      </c>
      <c r="P39" s="291"/>
      <c r="Q39" s="292"/>
      <c r="R39" s="293"/>
      <c r="S39" s="294"/>
      <c r="T39" s="293"/>
      <c r="U39" s="291"/>
      <c r="V39" s="292"/>
      <c r="W39" s="293"/>
      <c r="X39" s="295"/>
      <c r="Y39" s="296"/>
      <c r="Z39" s="297">
        <v>0</v>
      </c>
      <c r="AA39" s="291"/>
      <c r="AB39" s="292"/>
      <c r="AC39" s="293"/>
      <c r="AD39" s="294"/>
      <c r="AE39" s="293"/>
      <c r="AF39" s="291"/>
      <c r="AG39" s="292"/>
      <c r="AH39" s="293"/>
      <c r="AI39" s="295"/>
      <c r="AJ39" s="296"/>
      <c r="AK39" s="297">
        <v>0</v>
      </c>
      <c r="AL39" s="291"/>
      <c r="AM39" s="292"/>
      <c r="AN39" s="293"/>
      <c r="AO39" s="294"/>
      <c r="AP39" s="293"/>
      <c r="AQ39" s="291"/>
      <c r="AR39" s="292"/>
      <c r="AS39" s="293"/>
      <c r="AT39" s="295"/>
      <c r="AU39" s="296"/>
      <c r="AX39" s="660">
        <f>SUM(AX25:AX37)</f>
        <v>1</v>
      </c>
      <c r="AY39" s="660">
        <f>SUM(AY25:AY37)</f>
        <v>1</v>
      </c>
      <c r="AZ39" s="660">
        <f>SUM(AZ25:AZ37)</f>
        <v>0</v>
      </c>
    </row>
    <row r="40" spans="1:47" ht="12.75">
      <c r="A40" s="298">
        <v>16</v>
      </c>
      <c r="B40" s="299" t="s">
        <v>125</v>
      </c>
      <c r="C40" s="300" t="s">
        <v>184</v>
      </c>
      <c r="D40" s="301">
        <v>0</v>
      </c>
      <c r="E40" s="301"/>
      <c r="F40" s="302"/>
      <c r="G40" s="303"/>
      <c r="H40" s="304"/>
      <c r="I40" s="303"/>
      <c r="J40" s="301"/>
      <c r="K40" s="302"/>
      <c r="L40" s="303"/>
      <c r="M40" s="305"/>
      <c r="N40" s="306"/>
      <c r="O40" s="303">
        <v>0</v>
      </c>
      <c r="P40" s="301"/>
      <c r="Q40" s="302"/>
      <c r="R40" s="303"/>
      <c r="S40" s="304"/>
      <c r="T40" s="303"/>
      <c r="U40" s="301"/>
      <c r="V40" s="302"/>
      <c r="W40" s="303"/>
      <c r="X40" s="305"/>
      <c r="Y40" s="306"/>
      <c r="Z40" s="303">
        <v>0</v>
      </c>
      <c r="AA40" s="301"/>
      <c r="AB40" s="302"/>
      <c r="AC40" s="303"/>
      <c r="AD40" s="304"/>
      <c r="AE40" s="303"/>
      <c r="AF40" s="301"/>
      <c r="AG40" s="302"/>
      <c r="AH40" s="303"/>
      <c r="AI40" s="305"/>
      <c r="AJ40" s="306"/>
      <c r="AK40" s="303">
        <v>0</v>
      </c>
      <c r="AL40" s="301"/>
      <c r="AM40" s="302"/>
      <c r="AN40" s="303"/>
      <c r="AO40" s="304"/>
      <c r="AP40" s="303"/>
      <c r="AQ40" s="301"/>
      <c r="AR40" s="302"/>
      <c r="AS40" s="303"/>
      <c r="AT40" s="305"/>
      <c r="AU40" s="306"/>
    </row>
    <row r="41" spans="1:47" ht="12.75">
      <c r="A41" s="581">
        <v>17</v>
      </c>
      <c r="B41" s="630" t="s">
        <v>16</v>
      </c>
      <c r="C41" s="589" t="s">
        <v>185</v>
      </c>
      <c r="D41" s="307">
        <v>0</v>
      </c>
      <c r="E41" s="308"/>
      <c r="F41" s="309"/>
      <c r="G41" s="310"/>
      <c r="H41" s="311"/>
      <c r="I41" s="310"/>
      <c r="J41" s="308"/>
      <c r="K41" s="309"/>
      <c r="L41" s="310"/>
      <c r="M41" s="312"/>
      <c r="N41" s="313"/>
      <c r="O41" s="314">
        <v>0</v>
      </c>
      <c r="P41" s="308"/>
      <c r="Q41" s="309"/>
      <c r="R41" s="310"/>
      <c r="S41" s="311"/>
      <c r="T41" s="310"/>
      <c r="U41" s="308"/>
      <c r="V41" s="309"/>
      <c r="W41" s="310"/>
      <c r="X41" s="312"/>
      <c r="Y41" s="313"/>
      <c r="Z41" s="314">
        <v>0</v>
      </c>
      <c r="AA41" s="308"/>
      <c r="AB41" s="309"/>
      <c r="AC41" s="310"/>
      <c r="AD41" s="311"/>
      <c r="AE41" s="310"/>
      <c r="AF41" s="308"/>
      <c r="AG41" s="309"/>
      <c r="AH41" s="310"/>
      <c r="AI41" s="312"/>
      <c r="AJ41" s="313"/>
      <c r="AK41" s="314">
        <v>0</v>
      </c>
      <c r="AL41" s="308"/>
      <c r="AM41" s="309"/>
      <c r="AN41" s="310"/>
      <c r="AO41" s="311"/>
      <c r="AP41" s="310"/>
      <c r="AQ41" s="308"/>
      <c r="AR41" s="309"/>
      <c r="AS41" s="310"/>
      <c r="AT41" s="312"/>
      <c r="AU41" s="313"/>
    </row>
    <row r="42" spans="1:47" ht="13.5" thickBot="1">
      <c r="A42" s="582"/>
      <c r="B42" s="631"/>
      <c r="C42" s="592"/>
      <c r="D42" s="380"/>
      <c r="E42" s="381"/>
      <c r="F42" s="382"/>
      <c r="G42" s="383"/>
      <c r="H42" s="384"/>
      <c r="I42" s="383"/>
      <c r="J42" s="381"/>
      <c r="K42" s="382"/>
      <c r="L42" s="383"/>
      <c r="M42" s="385"/>
      <c r="N42" s="386"/>
      <c r="O42" s="387"/>
      <c r="P42" s="381"/>
      <c r="Q42" s="382"/>
      <c r="R42" s="383"/>
      <c r="S42" s="384"/>
      <c r="T42" s="383"/>
      <c r="U42" s="381"/>
      <c r="V42" s="382"/>
      <c r="W42" s="383"/>
      <c r="X42" s="385"/>
      <c r="Y42" s="386"/>
      <c r="Z42" s="387"/>
      <c r="AA42" s="381"/>
      <c r="AB42" s="382"/>
      <c r="AC42" s="383"/>
      <c r="AD42" s="384"/>
      <c r="AE42" s="383"/>
      <c r="AF42" s="381"/>
      <c r="AG42" s="382"/>
      <c r="AH42" s="383"/>
      <c r="AI42" s="385"/>
      <c r="AJ42" s="386"/>
      <c r="AK42" s="387"/>
      <c r="AL42" s="381"/>
      <c r="AM42" s="382"/>
      <c r="AN42" s="383"/>
      <c r="AO42" s="384"/>
      <c r="AP42" s="383"/>
      <c r="AQ42" s="381"/>
      <c r="AR42" s="382"/>
      <c r="AS42" s="383"/>
      <c r="AT42" s="385"/>
      <c r="AU42" s="388"/>
    </row>
    <row r="43" spans="1:47" ht="12.75">
      <c r="A43" s="603">
        <v>18</v>
      </c>
      <c r="B43" s="601" t="s">
        <v>183</v>
      </c>
      <c r="C43" s="599" t="s">
        <v>188</v>
      </c>
      <c r="D43" s="390">
        <v>1</v>
      </c>
      <c r="E43" s="390">
        <v>1</v>
      </c>
      <c r="F43" s="391"/>
      <c r="G43" s="392">
        <v>15</v>
      </c>
      <c r="H43" s="393"/>
      <c r="I43" s="392">
        <v>3</v>
      </c>
      <c r="J43" s="390"/>
      <c r="K43" s="391"/>
      <c r="L43" s="392">
        <v>6</v>
      </c>
      <c r="M43" s="394"/>
      <c r="N43" s="395"/>
      <c r="O43" s="392">
        <v>1</v>
      </c>
      <c r="P43" s="390"/>
      <c r="Q43" s="391"/>
      <c r="R43" s="392"/>
      <c r="S43" s="393"/>
      <c r="T43" s="392">
        <v>1</v>
      </c>
      <c r="U43" s="390"/>
      <c r="V43" s="391"/>
      <c r="W43" s="392">
        <v>15</v>
      </c>
      <c r="X43" s="394"/>
      <c r="Y43" s="395"/>
      <c r="Z43" s="392">
        <v>1</v>
      </c>
      <c r="AA43" s="390">
        <v>3</v>
      </c>
      <c r="AB43" s="391"/>
      <c r="AC43" s="392">
        <v>6</v>
      </c>
      <c r="AD43" s="393"/>
      <c r="AE43" s="392">
        <v>3</v>
      </c>
      <c r="AF43" s="390"/>
      <c r="AG43" s="391"/>
      <c r="AH43" s="392">
        <v>6</v>
      </c>
      <c r="AI43" s="394"/>
      <c r="AJ43" s="395"/>
      <c r="AK43" s="392">
        <v>1</v>
      </c>
      <c r="AL43" s="390">
        <v>1</v>
      </c>
      <c r="AM43" s="391"/>
      <c r="AN43" s="392">
        <v>15</v>
      </c>
      <c r="AO43" s="393"/>
      <c r="AP43" s="392">
        <v>1</v>
      </c>
      <c r="AQ43" s="390"/>
      <c r="AR43" s="391"/>
      <c r="AS43" s="392">
        <v>15</v>
      </c>
      <c r="AT43" s="394"/>
      <c r="AU43" s="396"/>
    </row>
    <row r="44" spans="1:47" ht="13.5" thickBot="1">
      <c r="A44" s="604"/>
      <c r="B44" s="608"/>
      <c r="C44" s="607"/>
      <c r="D44" s="359"/>
      <c r="E44" s="359"/>
      <c r="F44" s="360"/>
      <c r="G44" s="361"/>
      <c r="H44" s="362"/>
      <c r="I44" s="361"/>
      <c r="J44" s="359"/>
      <c r="K44" s="360"/>
      <c r="L44" s="361"/>
      <c r="M44" s="363"/>
      <c r="N44" s="364"/>
      <c r="O44" s="361"/>
      <c r="P44" s="359"/>
      <c r="Q44" s="360"/>
      <c r="R44" s="361"/>
      <c r="S44" s="362"/>
      <c r="T44" s="361"/>
      <c r="U44" s="359"/>
      <c r="V44" s="360"/>
      <c r="W44" s="361"/>
      <c r="X44" s="363"/>
      <c r="Y44" s="364"/>
      <c r="Z44" s="361"/>
      <c r="AA44" s="359"/>
      <c r="AB44" s="360"/>
      <c r="AC44" s="361"/>
      <c r="AD44" s="362"/>
      <c r="AE44" s="361"/>
      <c r="AF44" s="359"/>
      <c r="AG44" s="360"/>
      <c r="AH44" s="361"/>
      <c r="AI44" s="363"/>
      <c r="AJ44" s="364"/>
      <c r="AK44" s="361"/>
      <c r="AL44" s="359"/>
      <c r="AM44" s="360"/>
      <c r="AN44" s="361"/>
      <c r="AO44" s="362"/>
      <c r="AP44" s="361"/>
      <c r="AQ44" s="359"/>
      <c r="AR44" s="360"/>
      <c r="AS44" s="361"/>
      <c r="AT44" s="363"/>
      <c r="AU44" s="364"/>
    </row>
    <row r="45" spans="1:47" ht="12.75">
      <c r="A45" s="597">
        <v>19</v>
      </c>
      <c r="B45" s="601" t="s">
        <v>194</v>
      </c>
      <c r="C45" s="599" t="s">
        <v>195</v>
      </c>
      <c r="D45" s="365">
        <v>0</v>
      </c>
      <c r="E45" s="366"/>
      <c r="F45" s="367"/>
      <c r="G45" s="368"/>
      <c r="H45" s="369"/>
      <c r="I45" s="368"/>
      <c r="J45" s="366"/>
      <c r="K45" s="367"/>
      <c r="L45" s="368"/>
      <c r="M45" s="370"/>
      <c r="N45" s="371"/>
      <c r="O45" s="372">
        <v>0</v>
      </c>
      <c r="P45" s="366"/>
      <c r="Q45" s="367"/>
      <c r="R45" s="368"/>
      <c r="S45" s="369"/>
      <c r="T45" s="368"/>
      <c r="U45" s="366"/>
      <c r="V45" s="367"/>
      <c r="W45" s="368"/>
      <c r="X45" s="370"/>
      <c r="Y45" s="371"/>
      <c r="Z45" s="372">
        <v>0</v>
      </c>
      <c r="AA45" s="366"/>
      <c r="AB45" s="367"/>
      <c r="AC45" s="368"/>
      <c r="AD45" s="369"/>
      <c r="AE45" s="368"/>
      <c r="AF45" s="366"/>
      <c r="AG45" s="367"/>
      <c r="AH45" s="368"/>
      <c r="AI45" s="370"/>
      <c r="AJ45" s="371"/>
      <c r="AK45" s="372">
        <v>1</v>
      </c>
      <c r="AL45" s="366"/>
      <c r="AM45" s="367"/>
      <c r="AN45" s="368"/>
      <c r="AO45" s="369"/>
      <c r="AP45" s="368"/>
      <c r="AQ45" s="366"/>
      <c r="AR45" s="367"/>
      <c r="AS45" s="368"/>
      <c r="AT45" s="370"/>
      <c r="AU45" s="371"/>
    </row>
    <row r="46" spans="1:47" ht="13.5" thickBot="1">
      <c r="A46" s="598"/>
      <c r="B46" s="602"/>
      <c r="C46" s="600"/>
      <c r="D46" s="359"/>
      <c r="E46" s="359"/>
      <c r="F46" s="360"/>
      <c r="G46" s="361"/>
      <c r="H46" s="362"/>
      <c r="I46" s="361"/>
      <c r="J46" s="359"/>
      <c r="K46" s="360"/>
      <c r="L46" s="361"/>
      <c r="M46" s="363"/>
      <c r="N46" s="364"/>
      <c r="O46" s="361"/>
      <c r="P46" s="359"/>
      <c r="Q46" s="360"/>
      <c r="R46" s="361"/>
      <c r="S46" s="362"/>
      <c r="T46" s="361"/>
      <c r="U46" s="359"/>
      <c r="V46" s="360"/>
      <c r="W46" s="361"/>
      <c r="X46" s="363"/>
      <c r="Y46" s="364"/>
      <c r="Z46" s="361"/>
      <c r="AA46" s="359"/>
      <c r="AB46" s="360"/>
      <c r="AC46" s="361"/>
      <c r="AD46" s="362"/>
      <c r="AE46" s="361"/>
      <c r="AF46" s="359"/>
      <c r="AG46" s="360"/>
      <c r="AH46" s="361"/>
      <c r="AI46" s="363"/>
      <c r="AJ46" s="364"/>
      <c r="AK46" s="361"/>
      <c r="AL46" s="359"/>
      <c r="AM46" s="360"/>
      <c r="AN46" s="361"/>
      <c r="AO46" s="362"/>
      <c r="AP46" s="361"/>
      <c r="AQ46" s="359"/>
      <c r="AR46" s="360"/>
      <c r="AS46" s="361"/>
      <c r="AT46" s="363"/>
      <c r="AU46" s="364"/>
    </row>
    <row r="47" spans="1:47" ht="13.5" thickBot="1">
      <c r="A47" s="421">
        <v>20</v>
      </c>
      <c r="B47" s="422" t="s">
        <v>15</v>
      </c>
      <c r="C47" s="423" t="s">
        <v>196</v>
      </c>
      <c r="D47" s="424">
        <v>0</v>
      </c>
      <c r="E47" s="425"/>
      <c r="F47" s="426"/>
      <c r="G47" s="427"/>
      <c r="H47" s="428"/>
      <c r="I47" s="427"/>
      <c r="J47" s="425"/>
      <c r="K47" s="426"/>
      <c r="L47" s="427"/>
      <c r="M47" s="429"/>
      <c r="N47" s="430"/>
      <c r="O47" s="431">
        <v>1</v>
      </c>
      <c r="P47" s="425"/>
      <c r="Q47" s="426"/>
      <c r="R47" s="427"/>
      <c r="S47" s="428"/>
      <c r="T47" s="427"/>
      <c r="U47" s="425"/>
      <c r="V47" s="426"/>
      <c r="W47" s="427"/>
      <c r="X47" s="429"/>
      <c r="Y47" s="430"/>
      <c r="Z47" s="431">
        <v>0</v>
      </c>
      <c r="AA47" s="425"/>
      <c r="AB47" s="426"/>
      <c r="AC47" s="427"/>
      <c r="AD47" s="428"/>
      <c r="AE47" s="427"/>
      <c r="AF47" s="425"/>
      <c r="AG47" s="426"/>
      <c r="AH47" s="427"/>
      <c r="AI47" s="429"/>
      <c r="AJ47" s="430"/>
      <c r="AK47" s="431">
        <v>0</v>
      </c>
      <c r="AL47" s="425"/>
      <c r="AM47" s="426"/>
      <c r="AN47" s="427"/>
      <c r="AO47" s="428"/>
      <c r="AP47" s="427"/>
      <c r="AQ47" s="425"/>
      <c r="AR47" s="426"/>
      <c r="AS47" s="427"/>
      <c r="AT47" s="429"/>
      <c r="AU47" s="430"/>
    </row>
    <row r="48" spans="1:47" ht="12.75">
      <c r="A48" s="30"/>
      <c r="B48" s="28"/>
      <c r="C48" s="29"/>
      <c r="D48" s="13"/>
      <c r="E48" s="13"/>
      <c r="F48" s="65"/>
      <c r="G48" s="34"/>
      <c r="H48" s="79"/>
      <c r="I48" s="34"/>
      <c r="J48" s="13"/>
      <c r="K48" s="65"/>
      <c r="L48" s="34"/>
      <c r="M48" s="14"/>
      <c r="N48" s="39"/>
      <c r="O48" s="34"/>
      <c r="P48" s="13"/>
      <c r="Q48" s="65"/>
      <c r="R48" s="34"/>
      <c r="S48" s="79"/>
      <c r="T48" s="34"/>
      <c r="U48" s="13"/>
      <c r="V48" s="65"/>
      <c r="W48" s="34"/>
      <c r="X48" s="14"/>
      <c r="Y48" s="39"/>
      <c r="Z48" s="34"/>
      <c r="AA48" s="13"/>
      <c r="AB48" s="65"/>
      <c r="AC48" s="34"/>
      <c r="AD48" s="79"/>
      <c r="AE48" s="34"/>
      <c r="AF48" s="13"/>
      <c r="AG48" s="65"/>
      <c r="AH48" s="34"/>
      <c r="AI48" s="14"/>
      <c r="AJ48" s="39"/>
      <c r="AK48" s="34"/>
      <c r="AL48" s="13"/>
      <c r="AM48" s="65"/>
      <c r="AN48" s="34"/>
      <c r="AO48" s="79"/>
      <c r="AP48" s="34"/>
      <c r="AQ48" s="13"/>
      <c r="AR48" s="65"/>
      <c r="AS48" s="34"/>
      <c r="AT48" s="14"/>
      <c r="AU48" s="39"/>
    </row>
    <row r="49" spans="1:47" ht="12.75">
      <c r="A49" s="23"/>
      <c r="B49" s="28"/>
      <c r="C49" s="29"/>
      <c r="D49" s="24"/>
      <c r="E49" s="25"/>
      <c r="F49" s="64"/>
      <c r="G49" s="59"/>
      <c r="H49" s="78"/>
      <c r="I49" s="59"/>
      <c r="J49" s="25"/>
      <c r="K49" s="64"/>
      <c r="L49" s="59"/>
      <c r="M49" s="26"/>
      <c r="N49" s="38"/>
      <c r="O49" s="35"/>
      <c r="P49" s="25"/>
      <c r="Q49" s="64"/>
      <c r="R49" s="59"/>
      <c r="S49" s="78"/>
      <c r="T49" s="59"/>
      <c r="U49" s="25"/>
      <c r="V49" s="64"/>
      <c r="W49" s="59"/>
      <c r="X49" s="26"/>
      <c r="Y49" s="38"/>
      <c r="Z49" s="35"/>
      <c r="AA49" s="25"/>
      <c r="AB49" s="64"/>
      <c r="AC49" s="59"/>
      <c r="AD49" s="78"/>
      <c r="AE49" s="59"/>
      <c r="AF49" s="25"/>
      <c r="AG49" s="64"/>
      <c r="AH49" s="59"/>
      <c r="AI49" s="26"/>
      <c r="AJ49" s="38"/>
      <c r="AK49" s="35"/>
      <c r="AL49" s="25"/>
      <c r="AM49" s="64"/>
      <c r="AN49" s="59"/>
      <c r="AO49" s="78"/>
      <c r="AP49" s="59"/>
      <c r="AQ49" s="25"/>
      <c r="AR49" s="64"/>
      <c r="AS49" s="59"/>
      <c r="AT49" s="26"/>
      <c r="AU49" s="38"/>
    </row>
    <row r="50" spans="1:47" ht="12.75">
      <c r="A50" s="30"/>
      <c r="B50" s="28"/>
      <c r="C50" s="29"/>
      <c r="D50" s="13"/>
      <c r="E50" s="13"/>
      <c r="F50" s="65"/>
      <c r="G50" s="34"/>
      <c r="H50" s="79"/>
      <c r="I50" s="34"/>
      <c r="J50" s="13"/>
      <c r="K50" s="65"/>
      <c r="L50" s="34"/>
      <c r="M50" s="14"/>
      <c r="N50" s="39"/>
      <c r="O50" s="34"/>
      <c r="P50" s="13"/>
      <c r="Q50" s="65"/>
      <c r="R50" s="34"/>
      <c r="S50" s="79"/>
      <c r="T50" s="34"/>
      <c r="U50" s="13"/>
      <c r="V50" s="65"/>
      <c r="W50" s="34"/>
      <c r="X50" s="14"/>
      <c r="Y50" s="39"/>
      <c r="Z50" s="34"/>
      <c r="AA50" s="13"/>
      <c r="AB50" s="65"/>
      <c r="AC50" s="34"/>
      <c r="AD50" s="79"/>
      <c r="AE50" s="34"/>
      <c r="AF50" s="13"/>
      <c r="AG50" s="65"/>
      <c r="AH50" s="34"/>
      <c r="AI50" s="14"/>
      <c r="AJ50" s="39"/>
      <c r="AK50" s="34"/>
      <c r="AL50" s="13"/>
      <c r="AM50" s="65"/>
      <c r="AN50" s="34"/>
      <c r="AO50" s="79"/>
      <c r="AP50" s="34"/>
      <c r="AQ50" s="13"/>
      <c r="AR50" s="65"/>
      <c r="AS50" s="34"/>
      <c r="AT50" s="14"/>
      <c r="AU50" s="39"/>
    </row>
    <row r="51" spans="1:47" ht="12.75">
      <c r="A51" s="23"/>
      <c r="B51" s="28"/>
      <c r="C51" s="29"/>
      <c r="D51" s="24"/>
      <c r="E51" s="25"/>
      <c r="F51" s="64"/>
      <c r="G51" s="59"/>
      <c r="H51" s="78"/>
      <c r="I51" s="59"/>
      <c r="J51" s="25"/>
      <c r="K51" s="64"/>
      <c r="L51" s="59"/>
      <c r="M51" s="26"/>
      <c r="N51" s="38"/>
      <c r="O51" s="35"/>
      <c r="P51" s="25"/>
      <c r="Q51" s="64"/>
      <c r="R51" s="59"/>
      <c r="S51" s="78"/>
      <c r="T51" s="59"/>
      <c r="U51" s="25"/>
      <c r="V51" s="64"/>
      <c r="W51" s="59"/>
      <c r="X51" s="26"/>
      <c r="Y51" s="38"/>
      <c r="Z51" s="35"/>
      <c r="AA51" s="25"/>
      <c r="AB51" s="64"/>
      <c r="AC51" s="59"/>
      <c r="AD51" s="78"/>
      <c r="AE51" s="59"/>
      <c r="AF51" s="25"/>
      <c r="AG51" s="64"/>
      <c r="AH51" s="59"/>
      <c r="AI51" s="26"/>
      <c r="AJ51" s="38"/>
      <c r="AK51" s="35"/>
      <c r="AL51" s="25"/>
      <c r="AM51" s="64"/>
      <c r="AN51" s="59"/>
      <c r="AO51" s="78"/>
      <c r="AP51" s="59"/>
      <c r="AQ51" s="25"/>
      <c r="AR51" s="64"/>
      <c r="AS51" s="59"/>
      <c r="AT51" s="26"/>
      <c r="AU51" s="38"/>
    </row>
    <row r="52" spans="1:47" ht="12.75">
      <c r="A52" s="23"/>
      <c r="B52" s="28"/>
      <c r="C52" s="29"/>
      <c r="D52" s="24"/>
      <c r="E52" s="25"/>
      <c r="F52" s="64"/>
      <c r="G52" s="59"/>
      <c r="H52" s="78"/>
      <c r="I52" s="59"/>
      <c r="J52" s="25"/>
      <c r="K52" s="64"/>
      <c r="L52" s="59"/>
      <c r="M52" s="26"/>
      <c r="N52" s="38"/>
      <c r="O52" s="35"/>
      <c r="P52" s="25"/>
      <c r="Q52" s="64"/>
      <c r="R52" s="59"/>
      <c r="S52" s="78"/>
      <c r="T52" s="59"/>
      <c r="U52" s="25"/>
      <c r="V52" s="64"/>
      <c r="W52" s="59"/>
      <c r="X52" s="26"/>
      <c r="Y52" s="38"/>
      <c r="Z52" s="35"/>
      <c r="AA52" s="25"/>
      <c r="AB52" s="64"/>
      <c r="AC52" s="59"/>
      <c r="AD52" s="78"/>
      <c r="AE52" s="59"/>
      <c r="AF52" s="25"/>
      <c r="AG52" s="64"/>
      <c r="AH52" s="59"/>
      <c r="AI52" s="26"/>
      <c r="AJ52" s="38"/>
      <c r="AK52" s="35"/>
      <c r="AL52" s="25"/>
      <c r="AM52" s="64"/>
      <c r="AN52" s="59"/>
      <c r="AO52" s="78"/>
      <c r="AP52" s="59"/>
      <c r="AQ52" s="25"/>
      <c r="AR52" s="64"/>
      <c r="AS52" s="59"/>
      <c r="AT52" s="26"/>
      <c r="AU52" s="38"/>
    </row>
    <row r="53" spans="1:47" ht="13.5" thickBot="1">
      <c r="A53" s="563" t="s">
        <v>23</v>
      </c>
      <c r="B53" s="564"/>
      <c r="C53" s="565"/>
      <c r="D53" s="53">
        <f>SUM(D17:D52)</f>
        <v>4</v>
      </c>
      <c r="E53" s="49"/>
      <c r="F53" s="42"/>
      <c r="G53" s="42"/>
      <c r="H53" s="42"/>
      <c r="I53" s="42"/>
      <c r="J53" s="42"/>
      <c r="K53" s="42"/>
      <c r="L53" s="42"/>
      <c r="M53" s="42"/>
      <c r="N53" s="43"/>
      <c r="O53" s="54">
        <f>SUM(O17:O52)</f>
        <v>7</v>
      </c>
      <c r="P53" s="50"/>
      <c r="Q53" s="45"/>
      <c r="R53" s="45"/>
      <c r="S53" s="45"/>
      <c r="T53" s="45"/>
      <c r="U53" s="44"/>
      <c r="V53" s="45"/>
      <c r="W53" s="45"/>
      <c r="X53" s="45"/>
      <c r="Y53" s="46"/>
      <c r="Z53" s="45">
        <f>SUM(Z17:Z52)</f>
        <v>2</v>
      </c>
      <c r="AA53" s="51"/>
      <c r="AB53" s="45"/>
      <c r="AC53" s="45"/>
      <c r="AD53" s="45"/>
      <c r="AE53" s="45"/>
      <c r="AF53" s="45"/>
      <c r="AG53" s="47"/>
      <c r="AH53" s="47"/>
      <c r="AI53" s="47"/>
      <c r="AJ53" s="48"/>
      <c r="AK53" s="56">
        <f>SUM(AK17:AK52)</f>
        <v>6</v>
      </c>
      <c r="AL53" s="52"/>
      <c r="AM53" s="47"/>
      <c r="AN53" s="47"/>
      <c r="AO53" s="47"/>
      <c r="AP53" s="47"/>
      <c r="AQ53" s="47"/>
      <c r="AR53" s="47"/>
      <c r="AS53" s="47"/>
      <c r="AT53" s="47"/>
      <c r="AU53" s="48"/>
    </row>
  </sheetData>
  <sheetProtection/>
  <mergeCells count="175">
    <mergeCell ref="A45:A46"/>
    <mergeCell ref="B45:B46"/>
    <mergeCell ref="C45:C46"/>
    <mergeCell ref="A43:A44"/>
    <mergeCell ref="B43:B44"/>
    <mergeCell ref="C43:C44"/>
    <mergeCell ref="A41:A42"/>
    <mergeCell ref="B41:B42"/>
    <mergeCell ref="C41:C42"/>
    <mergeCell ref="AB2:AI2"/>
    <mergeCell ref="A30:A31"/>
    <mergeCell ref="B30:B31"/>
    <mergeCell ref="C30:C31"/>
    <mergeCell ref="A33:A34"/>
    <mergeCell ref="B33:B34"/>
    <mergeCell ref="C33:C34"/>
    <mergeCell ref="C17:C19"/>
    <mergeCell ref="A21:A24"/>
    <mergeCell ref="B21:B24"/>
    <mergeCell ref="C21:C24"/>
    <mergeCell ref="A27:A28"/>
    <mergeCell ref="B27:B28"/>
    <mergeCell ref="C27:C28"/>
    <mergeCell ref="B3:C3"/>
    <mergeCell ref="D3:Y3"/>
    <mergeCell ref="A4:C4"/>
    <mergeCell ref="D4:N4"/>
    <mergeCell ref="O4:Y4"/>
    <mergeCell ref="B14:B16"/>
    <mergeCell ref="T6:U6"/>
    <mergeCell ref="V6:W6"/>
    <mergeCell ref="V7:W7"/>
    <mergeCell ref="M9:N9"/>
    <mergeCell ref="B1:C1"/>
    <mergeCell ref="D1:Y1"/>
    <mergeCell ref="B2:C2"/>
    <mergeCell ref="D2:Y2"/>
    <mergeCell ref="AK4:AU4"/>
    <mergeCell ref="A5:C5"/>
    <mergeCell ref="D5:N5"/>
    <mergeCell ref="O5:Y5"/>
    <mergeCell ref="Z5:AJ5"/>
    <mergeCell ref="AK5:AU5"/>
    <mergeCell ref="Z4:AJ4"/>
    <mergeCell ref="I6:J6"/>
    <mergeCell ref="K6:L6"/>
    <mergeCell ref="A12:C12"/>
    <mergeCell ref="E12:N12"/>
    <mergeCell ref="A6:C6"/>
    <mergeCell ref="D6:D16"/>
    <mergeCell ref="E6:F6"/>
    <mergeCell ref="G6:H6"/>
    <mergeCell ref="A14:A16"/>
    <mergeCell ref="P9:Q9"/>
    <mergeCell ref="R9:S9"/>
    <mergeCell ref="M6:N6"/>
    <mergeCell ref="O6:O16"/>
    <mergeCell ref="P6:Q6"/>
    <mergeCell ref="R6:S6"/>
    <mergeCell ref="E13:N13"/>
    <mergeCell ref="P13:Y13"/>
    <mergeCell ref="P14:S14"/>
    <mergeCell ref="T14:Y14"/>
    <mergeCell ref="AE6:AF6"/>
    <mergeCell ref="AG6:AH6"/>
    <mergeCell ref="X7:Y7"/>
    <mergeCell ref="AA7:AB7"/>
    <mergeCell ref="AC7:AD7"/>
    <mergeCell ref="AE7:AF7"/>
    <mergeCell ref="X6:Y6"/>
    <mergeCell ref="Z6:Z16"/>
    <mergeCell ref="AA6:AB6"/>
    <mergeCell ref="AC6:AD6"/>
    <mergeCell ref="AP6:AQ6"/>
    <mergeCell ref="AR6:AS6"/>
    <mergeCell ref="AI10:AJ10"/>
    <mergeCell ref="AL10:AM10"/>
    <mergeCell ref="AN10:AO10"/>
    <mergeCell ref="AP10:AQ10"/>
    <mergeCell ref="AI6:AJ6"/>
    <mergeCell ref="AK6:AK16"/>
    <mergeCell ref="AL6:AM6"/>
    <mergeCell ref="AN6:AO6"/>
    <mergeCell ref="AT6:AU6"/>
    <mergeCell ref="A7:C7"/>
    <mergeCell ref="E7:F7"/>
    <mergeCell ref="G7:H7"/>
    <mergeCell ref="I7:J7"/>
    <mergeCell ref="K7:L7"/>
    <mergeCell ref="M7:N7"/>
    <mergeCell ref="P7:Q7"/>
    <mergeCell ref="R7:S7"/>
    <mergeCell ref="T7:U7"/>
    <mergeCell ref="K9:L9"/>
    <mergeCell ref="AG7:AH7"/>
    <mergeCell ref="AI7:AJ7"/>
    <mergeCell ref="AL7:AM7"/>
    <mergeCell ref="A9:C9"/>
    <mergeCell ref="E9:F9"/>
    <mergeCell ref="G9:H9"/>
    <mergeCell ref="I9:J9"/>
    <mergeCell ref="AA9:AB9"/>
    <mergeCell ref="AC9:AD9"/>
    <mergeCell ref="AT7:AU7"/>
    <mergeCell ref="E8:N8"/>
    <mergeCell ref="P8:Y8"/>
    <mergeCell ref="AA8:AJ8"/>
    <mergeCell ref="AL8:AU8"/>
    <mergeCell ref="AN7:AO7"/>
    <mergeCell ref="AP7:AQ7"/>
    <mergeCell ref="AR7:AS7"/>
    <mergeCell ref="AE9:AF9"/>
    <mergeCell ref="AG9:AH9"/>
    <mergeCell ref="AT9:AU9"/>
    <mergeCell ref="AR10:AS10"/>
    <mergeCell ref="AT10:AU10"/>
    <mergeCell ref="AN9:AO9"/>
    <mergeCell ref="AP9:AQ9"/>
    <mergeCell ref="AR9:AS9"/>
    <mergeCell ref="K10:L10"/>
    <mergeCell ref="M10:N10"/>
    <mergeCell ref="AI9:AJ9"/>
    <mergeCell ref="AL9:AM9"/>
    <mergeCell ref="AC10:AD10"/>
    <mergeCell ref="AE10:AF10"/>
    <mergeCell ref="AG10:AH10"/>
    <mergeCell ref="T9:U9"/>
    <mergeCell ref="V9:W9"/>
    <mergeCell ref="X9:Y9"/>
    <mergeCell ref="E10:F10"/>
    <mergeCell ref="A11:C11"/>
    <mergeCell ref="E11:N11"/>
    <mergeCell ref="P11:Y11"/>
    <mergeCell ref="V10:W10"/>
    <mergeCell ref="X10:Y10"/>
    <mergeCell ref="R10:S10"/>
    <mergeCell ref="A10:C10"/>
    <mergeCell ref="G10:H10"/>
    <mergeCell ref="I10:J10"/>
    <mergeCell ref="AA13:AJ13"/>
    <mergeCell ref="AL13:AU13"/>
    <mergeCell ref="T10:U10"/>
    <mergeCell ref="P12:Y12"/>
    <mergeCell ref="AA12:AJ12"/>
    <mergeCell ref="AL12:AU12"/>
    <mergeCell ref="P10:Q10"/>
    <mergeCell ref="AA11:AJ11"/>
    <mergeCell ref="AL11:AU11"/>
    <mergeCell ref="AA10:AB10"/>
    <mergeCell ref="AA14:AD14"/>
    <mergeCell ref="W15:Y15"/>
    <mergeCell ref="AA15:AB15"/>
    <mergeCell ref="AC15:AD15"/>
    <mergeCell ref="AS15:AU15"/>
    <mergeCell ref="AE14:AJ14"/>
    <mergeCell ref="AL14:AO14"/>
    <mergeCell ref="AP14:AU14"/>
    <mergeCell ref="AN15:AO15"/>
    <mergeCell ref="AP15:AR15"/>
    <mergeCell ref="E14:H14"/>
    <mergeCell ref="I14:N14"/>
    <mergeCell ref="E15:F15"/>
    <mergeCell ref="G15:H15"/>
    <mergeCell ref="I15:K15"/>
    <mergeCell ref="L15:N15"/>
    <mergeCell ref="A53:C53"/>
    <mergeCell ref="AE15:AG15"/>
    <mergeCell ref="AH15:AJ15"/>
    <mergeCell ref="AL15:AM15"/>
    <mergeCell ref="P15:Q15"/>
    <mergeCell ref="R15:S15"/>
    <mergeCell ref="A17:A19"/>
    <mergeCell ref="B17:B19"/>
    <mergeCell ref="T15:V15"/>
    <mergeCell ref="C14:C16"/>
  </mergeCells>
  <printOptions/>
  <pageMargins left="0.7" right="0.7" top="0.787401575" bottom="0.7874015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AZ53"/>
  <sheetViews>
    <sheetView tabSelected="1" zoomScalePageLayoutView="0" workbookViewId="0" topLeftCell="A1">
      <selection activeCell="BB33" sqref="BB3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27.57421875" style="0" customWidth="1"/>
    <col min="4" max="4" width="2.28125" style="0" customWidth="1"/>
    <col min="5" max="5" width="3.7109375" style="0" customWidth="1"/>
    <col min="6" max="6" width="4.28125" style="0" customWidth="1"/>
    <col min="7" max="7" width="3.7109375" style="0" customWidth="1"/>
    <col min="8" max="8" width="4.2812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3.7109375" style="0" customWidth="1"/>
    <col min="13" max="13" width="4.28125" style="0" customWidth="1"/>
    <col min="14" max="14" width="3.8515625" style="0" customWidth="1"/>
    <col min="15" max="15" width="2.28125" style="0" customWidth="1"/>
    <col min="16" max="16" width="3.7109375" style="0" customWidth="1"/>
    <col min="17" max="17" width="4.28125" style="0" customWidth="1"/>
    <col min="18" max="18" width="3.7109375" style="0" customWidth="1"/>
    <col min="19" max="19" width="4.28125" style="0" customWidth="1"/>
    <col min="20" max="20" width="3.7109375" style="0" customWidth="1"/>
    <col min="21" max="21" width="4.281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3.8515625" style="0" customWidth="1"/>
    <col min="26" max="26" width="2.28125" style="0" customWidth="1"/>
    <col min="27" max="27" width="3.7109375" style="0" customWidth="1"/>
    <col min="28" max="28" width="4.28125" style="0" customWidth="1"/>
    <col min="29" max="29" width="3.7109375" style="0" customWidth="1"/>
    <col min="30" max="30" width="4.28125" style="0" customWidth="1"/>
    <col min="31" max="31" width="3.7109375" style="0" customWidth="1"/>
    <col min="32" max="32" width="4.28125" style="0" customWidth="1"/>
    <col min="33" max="33" width="3.8515625" style="0" customWidth="1"/>
    <col min="34" max="34" width="3.7109375" style="0" customWidth="1"/>
    <col min="35" max="35" width="4.28125" style="0" customWidth="1"/>
    <col min="36" max="36" width="3.8515625" style="0" customWidth="1"/>
    <col min="37" max="37" width="2.28125" style="0" customWidth="1"/>
    <col min="38" max="38" width="3.7109375" style="0" customWidth="1"/>
    <col min="39" max="39" width="4.28125" style="0" customWidth="1"/>
    <col min="40" max="40" width="3.7109375" style="0" customWidth="1"/>
    <col min="41" max="41" width="4.28125" style="0" customWidth="1"/>
    <col min="42" max="42" width="3.7109375" style="0" customWidth="1"/>
    <col min="43" max="43" width="4.28125" style="0" customWidth="1"/>
    <col min="44" max="44" width="3.8515625" style="0" customWidth="1"/>
    <col min="45" max="45" width="3.7109375" style="0" customWidth="1"/>
    <col min="46" max="46" width="4.28125" style="0" customWidth="1"/>
    <col min="47" max="47" width="3.8515625" style="0" customWidth="1"/>
    <col min="48" max="52" width="4.7109375" style="0" customWidth="1"/>
  </cols>
  <sheetData>
    <row r="1" spans="1:47" ht="12.75">
      <c r="A1" s="4" t="s">
        <v>15</v>
      </c>
      <c r="B1" s="527" t="s">
        <v>122</v>
      </c>
      <c r="C1" s="528"/>
      <c r="D1" s="542" t="s">
        <v>29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AK1" s="9"/>
      <c r="AL1" s="9"/>
      <c r="AM1" s="10"/>
      <c r="AN1" s="10"/>
      <c r="AO1" s="10"/>
      <c r="AP1" s="10"/>
      <c r="AQ1" s="10"/>
      <c r="AR1" s="11"/>
      <c r="AS1" s="10"/>
      <c r="AT1" s="10"/>
      <c r="AU1" s="72"/>
    </row>
    <row r="2" spans="1:47" ht="12.75">
      <c r="A2" s="4" t="s">
        <v>16</v>
      </c>
      <c r="B2" s="529" t="s">
        <v>120</v>
      </c>
      <c r="C2" s="530"/>
      <c r="D2" s="537" t="s">
        <v>57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AB2" s="584" t="s">
        <v>186</v>
      </c>
      <c r="AC2" s="584"/>
      <c r="AD2" s="584"/>
      <c r="AE2" s="584"/>
      <c r="AF2" s="584"/>
      <c r="AG2" s="584"/>
      <c r="AH2" s="584"/>
      <c r="AI2" s="584"/>
      <c r="AU2" s="73"/>
    </row>
    <row r="3" spans="1:47" ht="13.5" thickBot="1">
      <c r="A3" s="70" t="s">
        <v>17</v>
      </c>
      <c r="B3" s="531" t="s">
        <v>30</v>
      </c>
      <c r="C3" s="532"/>
      <c r="D3" s="522" t="s">
        <v>58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107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4"/>
    </row>
    <row r="4" spans="1:47" ht="12.75">
      <c r="A4" s="534" t="s">
        <v>37</v>
      </c>
      <c r="B4" s="535"/>
      <c r="C4" s="536"/>
      <c r="D4" s="524" t="s">
        <v>193</v>
      </c>
      <c r="E4" s="525"/>
      <c r="F4" s="525"/>
      <c r="G4" s="525"/>
      <c r="H4" s="525"/>
      <c r="I4" s="525"/>
      <c r="J4" s="525"/>
      <c r="K4" s="525"/>
      <c r="L4" s="525"/>
      <c r="M4" s="525"/>
      <c r="N4" s="526"/>
      <c r="O4" s="524" t="s">
        <v>192</v>
      </c>
      <c r="P4" s="525"/>
      <c r="Q4" s="525"/>
      <c r="R4" s="525"/>
      <c r="S4" s="525"/>
      <c r="T4" s="525"/>
      <c r="U4" s="525"/>
      <c r="V4" s="525"/>
      <c r="W4" s="525"/>
      <c r="X4" s="525"/>
      <c r="Y4" s="526"/>
      <c r="Z4" s="544"/>
      <c r="AA4" s="545"/>
      <c r="AB4" s="545"/>
      <c r="AC4" s="545"/>
      <c r="AD4" s="545"/>
      <c r="AE4" s="545"/>
      <c r="AF4" s="545"/>
      <c r="AG4" s="545"/>
      <c r="AH4" s="545"/>
      <c r="AI4" s="545"/>
      <c r="AJ4" s="546"/>
      <c r="AK4" s="544"/>
      <c r="AL4" s="545"/>
      <c r="AM4" s="545"/>
      <c r="AN4" s="545"/>
      <c r="AO4" s="545"/>
      <c r="AP4" s="545"/>
      <c r="AQ4" s="545"/>
      <c r="AR4" s="545"/>
      <c r="AS4" s="545"/>
      <c r="AT4" s="545"/>
      <c r="AU4" s="546"/>
    </row>
    <row r="5" spans="1:47" ht="12.75">
      <c r="A5" s="533" t="s">
        <v>0</v>
      </c>
      <c r="B5" s="475"/>
      <c r="C5" s="476"/>
      <c r="D5" s="539" t="s">
        <v>24</v>
      </c>
      <c r="E5" s="540"/>
      <c r="F5" s="540"/>
      <c r="G5" s="540"/>
      <c r="H5" s="540"/>
      <c r="I5" s="540"/>
      <c r="J5" s="540"/>
      <c r="K5" s="540"/>
      <c r="L5" s="540"/>
      <c r="M5" s="540"/>
      <c r="N5" s="541"/>
      <c r="O5" s="539" t="s">
        <v>24</v>
      </c>
      <c r="P5" s="540"/>
      <c r="Q5" s="540"/>
      <c r="R5" s="540"/>
      <c r="S5" s="540"/>
      <c r="T5" s="540"/>
      <c r="U5" s="540"/>
      <c r="V5" s="540"/>
      <c r="W5" s="540"/>
      <c r="X5" s="540"/>
      <c r="Y5" s="541"/>
      <c r="Z5" s="540"/>
      <c r="AA5" s="547"/>
      <c r="AB5" s="547"/>
      <c r="AC5" s="547"/>
      <c r="AD5" s="547"/>
      <c r="AE5" s="547"/>
      <c r="AF5" s="547"/>
      <c r="AG5" s="547"/>
      <c r="AH5" s="547"/>
      <c r="AI5" s="547"/>
      <c r="AJ5" s="548"/>
      <c r="AK5" s="540"/>
      <c r="AL5" s="547"/>
      <c r="AM5" s="547"/>
      <c r="AN5" s="547"/>
      <c r="AO5" s="547"/>
      <c r="AP5" s="547"/>
      <c r="AQ5" s="547"/>
      <c r="AR5" s="547"/>
      <c r="AS5" s="547"/>
      <c r="AT5" s="547"/>
      <c r="AU5" s="548"/>
    </row>
    <row r="6" spans="1:47" ht="12.75">
      <c r="A6" s="566" t="s">
        <v>21</v>
      </c>
      <c r="B6" s="514"/>
      <c r="C6" s="515"/>
      <c r="D6" s="504"/>
      <c r="E6" s="496">
        <v>1</v>
      </c>
      <c r="F6" s="496"/>
      <c r="G6" s="496">
        <v>2</v>
      </c>
      <c r="H6" s="496"/>
      <c r="I6" s="496">
        <v>3</v>
      </c>
      <c r="J6" s="496"/>
      <c r="K6" s="496">
        <v>4</v>
      </c>
      <c r="L6" s="496"/>
      <c r="M6" s="496">
        <v>5</v>
      </c>
      <c r="N6" s="497"/>
      <c r="O6" s="504"/>
      <c r="P6" s="496">
        <v>1</v>
      </c>
      <c r="Q6" s="496"/>
      <c r="R6" s="496">
        <v>2</v>
      </c>
      <c r="S6" s="496"/>
      <c r="T6" s="496">
        <v>3</v>
      </c>
      <c r="U6" s="496"/>
      <c r="V6" s="496">
        <v>4</v>
      </c>
      <c r="W6" s="496"/>
      <c r="X6" s="496">
        <v>5</v>
      </c>
      <c r="Y6" s="497"/>
      <c r="Z6" s="504"/>
      <c r="AA6" s="496">
        <v>1</v>
      </c>
      <c r="AB6" s="496"/>
      <c r="AC6" s="496">
        <v>2</v>
      </c>
      <c r="AD6" s="496"/>
      <c r="AE6" s="496">
        <v>3</v>
      </c>
      <c r="AF6" s="496"/>
      <c r="AG6" s="496">
        <v>4</v>
      </c>
      <c r="AH6" s="496"/>
      <c r="AI6" s="496">
        <v>5</v>
      </c>
      <c r="AJ6" s="497"/>
      <c r="AK6" s="504"/>
      <c r="AL6" s="496">
        <v>1</v>
      </c>
      <c r="AM6" s="496"/>
      <c r="AN6" s="496">
        <v>2</v>
      </c>
      <c r="AO6" s="496"/>
      <c r="AP6" s="496">
        <v>3</v>
      </c>
      <c r="AQ6" s="496"/>
      <c r="AR6" s="496">
        <v>4</v>
      </c>
      <c r="AS6" s="496"/>
      <c r="AT6" s="496">
        <v>5</v>
      </c>
      <c r="AU6" s="497"/>
    </row>
    <row r="7" spans="1:47" ht="12.75">
      <c r="A7" s="516" t="s">
        <v>2</v>
      </c>
      <c r="B7" s="514"/>
      <c r="C7" s="515"/>
      <c r="D7" s="505"/>
      <c r="E7" s="490">
        <f>COUNTIF(E17:F52,1)</f>
        <v>0</v>
      </c>
      <c r="F7" s="490"/>
      <c r="G7" s="490">
        <f>COUNTIF(E17:F52,2)</f>
        <v>0</v>
      </c>
      <c r="H7" s="490"/>
      <c r="I7" s="507">
        <f>COUNTIF(E17:F52,3)</f>
        <v>0</v>
      </c>
      <c r="J7" s="508"/>
      <c r="K7" s="490">
        <f>COUNTIF(E17:F52,4)</f>
        <v>0</v>
      </c>
      <c r="L7" s="490"/>
      <c r="M7" s="490">
        <f>COUNTIF(E17:F52,5)</f>
        <v>0</v>
      </c>
      <c r="N7" s="491"/>
      <c r="O7" s="505"/>
      <c r="P7" s="490">
        <f>COUNTIF(P17:Q52,1)</f>
        <v>0</v>
      </c>
      <c r="Q7" s="490"/>
      <c r="R7" s="490">
        <f>COUNTIF(P17:Q52,2)</f>
        <v>0</v>
      </c>
      <c r="S7" s="490"/>
      <c r="T7" s="507">
        <f>COUNTIF(P17:Q52,3)</f>
        <v>0</v>
      </c>
      <c r="U7" s="508"/>
      <c r="V7" s="490">
        <f>COUNTIF(P17:Q52,4)</f>
        <v>0</v>
      </c>
      <c r="W7" s="490"/>
      <c r="X7" s="490">
        <f>COUNTIF(P17:Q52,5)</f>
        <v>0</v>
      </c>
      <c r="Y7" s="491"/>
      <c r="Z7" s="505"/>
      <c r="AA7" s="490">
        <f>COUNTIF(AA17:AB52,1)</f>
        <v>0</v>
      </c>
      <c r="AB7" s="490"/>
      <c r="AC7" s="490">
        <f>COUNTIF(AA17:AB52,2)</f>
        <v>0</v>
      </c>
      <c r="AD7" s="490"/>
      <c r="AE7" s="507">
        <f>COUNTIF(AA17:AB52,3)</f>
        <v>0</v>
      </c>
      <c r="AF7" s="508"/>
      <c r="AG7" s="490">
        <f>COUNTIF(AA17:AB52,4)</f>
        <v>0</v>
      </c>
      <c r="AH7" s="490"/>
      <c r="AI7" s="490">
        <f>COUNTIF(AA17:AB52,5)</f>
        <v>0</v>
      </c>
      <c r="AJ7" s="491"/>
      <c r="AK7" s="554"/>
      <c r="AL7" s="490">
        <f>COUNTIF(AL17:AM52,1)</f>
        <v>0</v>
      </c>
      <c r="AM7" s="490"/>
      <c r="AN7" s="490">
        <f>COUNTIF(AL17:AM52,2)</f>
        <v>0</v>
      </c>
      <c r="AO7" s="490"/>
      <c r="AP7" s="509">
        <f>COUNTIF(AL17:AM52,3)</f>
        <v>0</v>
      </c>
      <c r="AQ7" s="510"/>
      <c r="AR7" s="490">
        <f>COUNTIF(AL17:AM52,4)</f>
        <v>0</v>
      </c>
      <c r="AS7" s="490"/>
      <c r="AT7" s="490">
        <f>COUNTIF(AL17:AM52,5)</f>
        <v>0</v>
      </c>
      <c r="AU7" s="491"/>
    </row>
    <row r="8" spans="1:47" ht="12.75">
      <c r="A8" s="7" t="s">
        <v>3</v>
      </c>
      <c r="B8" s="5"/>
      <c r="C8" s="41"/>
      <c r="D8" s="505"/>
      <c r="E8" s="471">
        <f>SUM(G17:H52)</f>
        <v>0</v>
      </c>
      <c r="F8" s="472"/>
      <c r="G8" s="472"/>
      <c r="H8" s="472"/>
      <c r="I8" s="472"/>
      <c r="J8" s="472"/>
      <c r="K8" s="472"/>
      <c r="L8" s="472"/>
      <c r="M8" s="472"/>
      <c r="N8" s="473"/>
      <c r="O8" s="505"/>
      <c r="P8" s="471">
        <f>SUM(R17:S52)</f>
        <v>0</v>
      </c>
      <c r="Q8" s="472"/>
      <c r="R8" s="472"/>
      <c r="S8" s="472"/>
      <c r="T8" s="472"/>
      <c r="U8" s="472"/>
      <c r="V8" s="472"/>
      <c r="W8" s="472"/>
      <c r="X8" s="472"/>
      <c r="Y8" s="473"/>
      <c r="Z8" s="505"/>
      <c r="AA8" s="471">
        <f>SUM(AC17:AD52)</f>
        <v>0</v>
      </c>
      <c r="AB8" s="472"/>
      <c r="AC8" s="472"/>
      <c r="AD8" s="472"/>
      <c r="AE8" s="472"/>
      <c r="AF8" s="472"/>
      <c r="AG8" s="472"/>
      <c r="AH8" s="472"/>
      <c r="AI8" s="472"/>
      <c r="AJ8" s="473"/>
      <c r="AK8" s="554"/>
      <c r="AL8" s="471">
        <f>SUM(AN17:AO52)</f>
        <v>0</v>
      </c>
      <c r="AM8" s="472"/>
      <c r="AN8" s="472"/>
      <c r="AO8" s="472"/>
      <c r="AP8" s="472"/>
      <c r="AQ8" s="472"/>
      <c r="AR8" s="472"/>
      <c r="AS8" s="472"/>
      <c r="AT8" s="472"/>
      <c r="AU8" s="473"/>
    </row>
    <row r="9" spans="1:47" ht="12.75">
      <c r="A9" s="560" t="s">
        <v>22</v>
      </c>
      <c r="B9" s="561"/>
      <c r="C9" s="562"/>
      <c r="D9" s="505"/>
      <c r="E9" s="488">
        <v>1</v>
      </c>
      <c r="F9" s="488"/>
      <c r="G9" s="488">
        <v>2</v>
      </c>
      <c r="H9" s="488"/>
      <c r="I9" s="488">
        <v>3</v>
      </c>
      <c r="J9" s="488"/>
      <c r="K9" s="488">
        <v>4</v>
      </c>
      <c r="L9" s="488"/>
      <c r="M9" s="488">
        <v>5</v>
      </c>
      <c r="N9" s="489"/>
      <c r="O9" s="505"/>
      <c r="P9" s="488">
        <v>1</v>
      </c>
      <c r="Q9" s="488"/>
      <c r="R9" s="488">
        <v>2</v>
      </c>
      <c r="S9" s="488"/>
      <c r="T9" s="488">
        <v>3</v>
      </c>
      <c r="U9" s="488"/>
      <c r="V9" s="488">
        <v>4</v>
      </c>
      <c r="W9" s="488"/>
      <c r="X9" s="488">
        <v>5</v>
      </c>
      <c r="Y9" s="489"/>
      <c r="Z9" s="505"/>
      <c r="AA9" s="488">
        <v>1</v>
      </c>
      <c r="AB9" s="488"/>
      <c r="AC9" s="488">
        <v>2</v>
      </c>
      <c r="AD9" s="488"/>
      <c r="AE9" s="488">
        <v>3</v>
      </c>
      <c r="AF9" s="488"/>
      <c r="AG9" s="488">
        <v>4</v>
      </c>
      <c r="AH9" s="488"/>
      <c r="AI9" s="488">
        <v>5</v>
      </c>
      <c r="AJ9" s="489"/>
      <c r="AK9" s="554"/>
      <c r="AL9" s="488">
        <v>1</v>
      </c>
      <c r="AM9" s="488"/>
      <c r="AN9" s="488">
        <v>2</v>
      </c>
      <c r="AO9" s="488"/>
      <c r="AP9" s="488">
        <v>3</v>
      </c>
      <c r="AQ9" s="488"/>
      <c r="AR9" s="488">
        <v>4</v>
      </c>
      <c r="AS9" s="488"/>
      <c r="AT9" s="488">
        <v>5</v>
      </c>
      <c r="AU9" s="489"/>
    </row>
    <row r="10" spans="1:47" ht="12.75">
      <c r="A10" s="516" t="s">
        <v>4</v>
      </c>
      <c r="B10" s="517"/>
      <c r="C10" s="518"/>
      <c r="D10" s="505"/>
      <c r="E10" s="511">
        <f>COUNTIF(I17:K52,1)</f>
        <v>0</v>
      </c>
      <c r="F10" s="511"/>
      <c r="G10" s="511">
        <f>COUNTIF(I17:K52,2)</f>
        <v>0</v>
      </c>
      <c r="H10" s="511"/>
      <c r="I10" s="520">
        <f>COUNTIF(I17:K52,3)</f>
        <v>0</v>
      </c>
      <c r="J10" s="521"/>
      <c r="K10" s="511">
        <f>COUNTIF(I17:K52,4)</f>
        <v>0</v>
      </c>
      <c r="L10" s="511"/>
      <c r="M10" s="511">
        <f>COUNTIF(I17:K52,5)</f>
        <v>0</v>
      </c>
      <c r="N10" s="519"/>
      <c r="O10" s="505"/>
      <c r="P10" s="490">
        <f>COUNTIF(T17:V52,1)</f>
        <v>0</v>
      </c>
      <c r="Q10" s="490"/>
      <c r="R10" s="490">
        <f>COUNTIF(T17:V52,2)</f>
        <v>0</v>
      </c>
      <c r="S10" s="490"/>
      <c r="T10" s="507">
        <f>COUNTIF(T17:V52,3)</f>
        <v>0</v>
      </c>
      <c r="U10" s="508"/>
      <c r="V10" s="490">
        <f>COUNTIF(T17:V52,4)</f>
        <v>0</v>
      </c>
      <c r="W10" s="490"/>
      <c r="X10" s="490">
        <f>COUNTIF(T17:V52,5)</f>
        <v>0</v>
      </c>
      <c r="Y10" s="491"/>
      <c r="Z10" s="505"/>
      <c r="AA10" s="490">
        <f>COUNTIF(AE17:AG52,1)</f>
        <v>0</v>
      </c>
      <c r="AB10" s="490"/>
      <c r="AC10" s="490">
        <f>COUNTIF(AE17:AF52,2)</f>
        <v>0</v>
      </c>
      <c r="AD10" s="490"/>
      <c r="AE10" s="509">
        <f>COUNTIF(AE17:AG52,3)</f>
        <v>0</v>
      </c>
      <c r="AF10" s="510"/>
      <c r="AG10" s="490">
        <f>COUNTIF(AE17:AG52,4)</f>
        <v>0</v>
      </c>
      <c r="AH10" s="490"/>
      <c r="AI10" s="490">
        <f>COUNTIF(AE17:AG52,5)</f>
        <v>0</v>
      </c>
      <c r="AJ10" s="491"/>
      <c r="AK10" s="554"/>
      <c r="AL10" s="490">
        <f>COUNTIF(AP17:AR52,1)</f>
        <v>0</v>
      </c>
      <c r="AM10" s="490"/>
      <c r="AN10" s="490">
        <f>COUNTIF(AP17:AR52,2)</f>
        <v>0</v>
      </c>
      <c r="AO10" s="490"/>
      <c r="AP10" s="509">
        <f>COUNTIF(AP17:AR52,3)</f>
        <v>0</v>
      </c>
      <c r="AQ10" s="510"/>
      <c r="AR10" s="490">
        <f>COUNTIF(AP17:AR52,4)</f>
        <v>0</v>
      </c>
      <c r="AS10" s="490"/>
      <c r="AT10" s="490">
        <f>COUNTIF(AP17:AR52,5)</f>
        <v>0</v>
      </c>
      <c r="AU10" s="491"/>
    </row>
    <row r="11" spans="1:47" ht="12.75">
      <c r="A11" s="516" t="s">
        <v>5</v>
      </c>
      <c r="B11" s="517"/>
      <c r="C11" s="518"/>
      <c r="D11" s="505"/>
      <c r="E11" s="471">
        <f>SUM(L17:N52)</f>
        <v>0</v>
      </c>
      <c r="F11" s="472"/>
      <c r="G11" s="472"/>
      <c r="H11" s="472"/>
      <c r="I11" s="472"/>
      <c r="J11" s="472"/>
      <c r="K11" s="472"/>
      <c r="L11" s="472"/>
      <c r="M11" s="472"/>
      <c r="N11" s="473"/>
      <c r="O11" s="505"/>
      <c r="P11" s="471">
        <f>SUM(W17:Y52)</f>
        <v>0</v>
      </c>
      <c r="Q11" s="472"/>
      <c r="R11" s="472"/>
      <c r="S11" s="472"/>
      <c r="T11" s="472"/>
      <c r="U11" s="472"/>
      <c r="V11" s="472"/>
      <c r="W11" s="472"/>
      <c r="X11" s="472"/>
      <c r="Y11" s="473"/>
      <c r="Z11" s="505"/>
      <c r="AA11" s="471">
        <f>SUM(AH17:AJ52)</f>
        <v>0</v>
      </c>
      <c r="AB11" s="472"/>
      <c r="AC11" s="472"/>
      <c r="AD11" s="472"/>
      <c r="AE11" s="472"/>
      <c r="AF11" s="472"/>
      <c r="AG11" s="472"/>
      <c r="AH11" s="472"/>
      <c r="AI11" s="472"/>
      <c r="AJ11" s="473"/>
      <c r="AK11" s="554"/>
      <c r="AL11" s="471">
        <f>SUM(AS17:AU52)</f>
        <v>0</v>
      </c>
      <c r="AM11" s="472"/>
      <c r="AN11" s="472"/>
      <c r="AO11" s="472"/>
      <c r="AP11" s="472"/>
      <c r="AQ11" s="472"/>
      <c r="AR11" s="472"/>
      <c r="AS11" s="472"/>
      <c r="AT11" s="472"/>
      <c r="AU11" s="473"/>
    </row>
    <row r="12" spans="1:47" ht="12.75">
      <c r="A12" s="513" t="s">
        <v>20</v>
      </c>
      <c r="B12" s="514"/>
      <c r="C12" s="515"/>
      <c r="D12" s="505"/>
      <c r="E12" s="551">
        <f>SUM(E7:N7,E10:N10)</f>
        <v>0</v>
      </c>
      <c r="F12" s="552"/>
      <c r="G12" s="552"/>
      <c r="H12" s="552"/>
      <c r="I12" s="552"/>
      <c r="J12" s="552"/>
      <c r="K12" s="552"/>
      <c r="L12" s="552"/>
      <c r="M12" s="552"/>
      <c r="N12" s="553"/>
      <c r="O12" s="505"/>
      <c r="P12" s="493">
        <f>SUM(P7:Y7,P10:Y10)</f>
        <v>0</v>
      </c>
      <c r="Q12" s="494"/>
      <c r="R12" s="494"/>
      <c r="S12" s="494"/>
      <c r="T12" s="494"/>
      <c r="U12" s="494"/>
      <c r="V12" s="494"/>
      <c r="W12" s="494"/>
      <c r="X12" s="494"/>
      <c r="Y12" s="495"/>
      <c r="Z12" s="505"/>
      <c r="AA12" s="551">
        <f>SUM(AA7:AJ7,AA10:AJ10)</f>
        <v>0</v>
      </c>
      <c r="AB12" s="552"/>
      <c r="AC12" s="552"/>
      <c r="AD12" s="552"/>
      <c r="AE12" s="552"/>
      <c r="AF12" s="552"/>
      <c r="AG12" s="552"/>
      <c r="AH12" s="552"/>
      <c r="AI12" s="552"/>
      <c r="AJ12" s="553"/>
      <c r="AK12" s="554"/>
      <c r="AL12" s="551">
        <f>SUM(AL7:AU7,AL10:AU10)</f>
        <v>0</v>
      </c>
      <c r="AM12" s="552"/>
      <c r="AN12" s="552"/>
      <c r="AO12" s="552"/>
      <c r="AP12" s="552"/>
      <c r="AQ12" s="552"/>
      <c r="AR12" s="552"/>
      <c r="AS12" s="552"/>
      <c r="AT12" s="552"/>
      <c r="AU12" s="553"/>
    </row>
    <row r="13" spans="1:47" ht="12.75">
      <c r="A13" s="6" t="s">
        <v>6</v>
      </c>
      <c r="B13" s="5"/>
      <c r="C13" s="41"/>
      <c r="D13" s="505"/>
      <c r="E13" s="471">
        <f>SUM(E8,E11)</f>
        <v>0</v>
      </c>
      <c r="F13" s="472"/>
      <c r="G13" s="472"/>
      <c r="H13" s="472"/>
      <c r="I13" s="472"/>
      <c r="J13" s="472"/>
      <c r="K13" s="472"/>
      <c r="L13" s="472"/>
      <c r="M13" s="472"/>
      <c r="N13" s="473"/>
      <c r="O13" s="505"/>
      <c r="P13" s="471">
        <f>SUM(P8,P11)</f>
        <v>0</v>
      </c>
      <c r="Q13" s="472"/>
      <c r="R13" s="472"/>
      <c r="S13" s="472"/>
      <c r="T13" s="472"/>
      <c r="U13" s="472"/>
      <c r="V13" s="472"/>
      <c r="W13" s="472"/>
      <c r="X13" s="472"/>
      <c r="Y13" s="473"/>
      <c r="Z13" s="505"/>
      <c r="AA13" s="471">
        <f>SUM(AA8,AA11)</f>
        <v>0</v>
      </c>
      <c r="AB13" s="472"/>
      <c r="AC13" s="472"/>
      <c r="AD13" s="472"/>
      <c r="AE13" s="472"/>
      <c r="AF13" s="472"/>
      <c r="AG13" s="472"/>
      <c r="AH13" s="472"/>
      <c r="AI13" s="472"/>
      <c r="AJ13" s="473"/>
      <c r="AK13" s="554"/>
      <c r="AL13" s="471">
        <f>SUM(AL8,AL11)</f>
        <v>0</v>
      </c>
      <c r="AM13" s="472"/>
      <c r="AN13" s="472"/>
      <c r="AO13" s="472"/>
      <c r="AP13" s="472"/>
      <c r="AQ13" s="472"/>
      <c r="AR13" s="472"/>
      <c r="AS13" s="472"/>
      <c r="AT13" s="472"/>
      <c r="AU13" s="473"/>
    </row>
    <row r="14" spans="1:47" ht="12.75">
      <c r="A14" s="512" t="s">
        <v>13</v>
      </c>
      <c r="B14" s="498" t="s">
        <v>12</v>
      </c>
      <c r="C14" s="501" t="s">
        <v>14</v>
      </c>
      <c r="D14" s="505"/>
      <c r="E14" s="485" t="s">
        <v>7</v>
      </c>
      <c r="F14" s="475"/>
      <c r="G14" s="475"/>
      <c r="H14" s="486"/>
      <c r="I14" s="474" t="s">
        <v>8</v>
      </c>
      <c r="J14" s="475"/>
      <c r="K14" s="475"/>
      <c r="L14" s="475"/>
      <c r="M14" s="475"/>
      <c r="N14" s="476"/>
      <c r="O14" s="505"/>
      <c r="P14" s="485" t="s">
        <v>7</v>
      </c>
      <c r="Q14" s="475"/>
      <c r="R14" s="475"/>
      <c r="S14" s="486"/>
      <c r="T14" s="492" t="s">
        <v>8</v>
      </c>
      <c r="U14" s="475"/>
      <c r="V14" s="475"/>
      <c r="W14" s="475"/>
      <c r="X14" s="475"/>
      <c r="Y14" s="476"/>
      <c r="Z14" s="505"/>
      <c r="AA14" s="485" t="s">
        <v>7</v>
      </c>
      <c r="AB14" s="475"/>
      <c r="AC14" s="475"/>
      <c r="AD14" s="486"/>
      <c r="AE14" s="492" t="s">
        <v>8</v>
      </c>
      <c r="AF14" s="475"/>
      <c r="AG14" s="475"/>
      <c r="AH14" s="475"/>
      <c r="AI14" s="475"/>
      <c r="AJ14" s="476"/>
      <c r="AK14" s="554"/>
      <c r="AL14" s="485" t="s">
        <v>7</v>
      </c>
      <c r="AM14" s="475"/>
      <c r="AN14" s="475"/>
      <c r="AO14" s="486"/>
      <c r="AP14" s="474" t="s">
        <v>8</v>
      </c>
      <c r="AQ14" s="475"/>
      <c r="AR14" s="475"/>
      <c r="AS14" s="475"/>
      <c r="AT14" s="475"/>
      <c r="AU14" s="476"/>
    </row>
    <row r="15" spans="1:47" ht="12.75">
      <c r="A15" s="499"/>
      <c r="B15" s="499"/>
      <c r="C15" s="502"/>
      <c r="D15" s="505"/>
      <c r="E15" s="480" t="s">
        <v>1</v>
      </c>
      <c r="F15" s="481"/>
      <c r="G15" s="482" t="s">
        <v>18</v>
      </c>
      <c r="H15" s="483"/>
      <c r="I15" s="484" t="s">
        <v>1</v>
      </c>
      <c r="J15" s="478"/>
      <c r="K15" s="481"/>
      <c r="L15" s="477" t="s">
        <v>18</v>
      </c>
      <c r="M15" s="478"/>
      <c r="N15" s="479"/>
      <c r="O15" s="505"/>
      <c r="P15" s="480" t="s">
        <v>1</v>
      </c>
      <c r="Q15" s="481"/>
      <c r="R15" s="482" t="s">
        <v>18</v>
      </c>
      <c r="S15" s="483"/>
      <c r="T15" s="487" t="s">
        <v>1</v>
      </c>
      <c r="U15" s="478"/>
      <c r="V15" s="481"/>
      <c r="W15" s="477" t="s">
        <v>18</v>
      </c>
      <c r="X15" s="478"/>
      <c r="Y15" s="479"/>
      <c r="Z15" s="505"/>
      <c r="AA15" s="480" t="s">
        <v>1</v>
      </c>
      <c r="AB15" s="481"/>
      <c r="AC15" s="482" t="s">
        <v>18</v>
      </c>
      <c r="AD15" s="483"/>
      <c r="AE15" s="487" t="s">
        <v>1</v>
      </c>
      <c r="AF15" s="478"/>
      <c r="AG15" s="481"/>
      <c r="AH15" s="477" t="s">
        <v>18</v>
      </c>
      <c r="AI15" s="478"/>
      <c r="AJ15" s="479"/>
      <c r="AK15" s="554"/>
      <c r="AL15" s="480" t="s">
        <v>1</v>
      </c>
      <c r="AM15" s="481"/>
      <c r="AN15" s="482" t="s">
        <v>18</v>
      </c>
      <c r="AO15" s="483"/>
      <c r="AP15" s="484" t="s">
        <v>1</v>
      </c>
      <c r="AQ15" s="478"/>
      <c r="AR15" s="481"/>
      <c r="AS15" s="477" t="s">
        <v>18</v>
      </c>
      <c r="AT15" s="478"/>
      <c r="AU15" s="479"/>
    </row>
    <row r="16" spans="1:47" ht="13.5" thickBot="1">
      <c r="A16" s="500"/>
      <c r="B16" s="500"/>
      <c r="C16" s="503"/>
      <c r="D16" s="506"/>
      <c r="E16" s="32" t="s">
        <v>9</v>
      </c>
      <c r="F16" s="61" t="s">
        <v>10</v>
      </c>
      <c r="G16" s="57" t="s">
        <v>9</v>
      </c>
      <c r="H16" s="75" t="s">
        <v>10</v>
      </c>
      <c r="I16" s="57" t="s">
        <v>9</v>
      </c>
      <c r="J16" s="32" t="s">
        <v>10</v>
      </c>
      <c r="K16" s="40" t="s">
        <v>11</v>
      </c>
      <c r="L16" s="57" t="s">
        <v>9</v>
      </c>
      <c r="M16" s="32" t="s">
        <v>10</v>
      </c>
      <c r="N16" s="40" t="s">
        <v>11</v>
      </c>
      <c r="O16" s="506"/>
      <c r="P16" s="32" t="s">
        <v>9</v>
      </c>
      <c r="Q16" s="61" t="s">
        <v>10</v>
      </c>
      <c r="R16" s="57" t="s">
        <v>9</v>
      </c>
      <c r="S16" s="75" t="s">
        <v>10</v>
      </c>
      <c r="T16" s="57" t="s">
        <v>9</v>
      </c>
      <c r="U16" s="32" t="s">
        <v>10</v>
      </c>
      <c r="V16" s="40" t="s">
        <v>11</v>
      </c>
      <c r="W16" s="57" t="s">
        <v>9</v>
      </c>
      <c r="X16" s="32" t="s">
        <v>10</v>
      </c>
      <c r="Y16" s="40" t="s">
        <v>11</v>
      </c>
      <c r="Z16" s="506"/>
      <c r="AA16" s="32" t="s">
        <v>9</v>
      </c>
      <c r="AB16" s="61" t="s">
        <v>10</v>
      </c>
      <c r="AC16" s="57" t="s">
        <v>9</v>
      </c>
      <c r="AD16" s="75" t="s">
        <v>10</v>
      </c>
      <c r="AE16" s="57" t="s">
        <v>9</v>
      </c>
      <c r="AF16" s="32" t="s">
        <v>10</v>
      </c>
      <c r="AG16" s="40" t="s">
        <v>11</v>
      </c>
      <c r="AH16" s="57" t="s">
        <v>9</v>
      </c>
      <c r="AI16" s="32" t="s">
        <v>10</v>
      </c>
      <c r="AJ16" s="40" t="s">
        <v>11</v>
      </c>
      <c r="AK16" s="555"/>
      <c r="AL16" s="32" t="s">
        <v>9</v>
      </c>
      <c r="AM16" s="61" t="s">
        <v>10</v>
      </c>
      <c r="AN16" s="57" t="s">
        <v>9</v>
      </c>
      <c r="AO16" s="75" t="s">
        <v>10</v>
      </c>
      <c r="AP16" s="57" t="s">
        <v>9</v>
      </c>
      <c r="AQ16" s="32" t="s">
        <v>10</v>
      </c>
      <c r="AR16" s="40" t="s">
        <v>11</v>
      </c>
      <c r="AS16" s="57" t="s">
        <v>9</v>
      </c>
      <c r="AT16" s="32" t="s">
        <v>10</v>
      </c>
      <c r="AU16" s="40" t="s">
        <v>11</v>
      </c>
    </row>
    <row r="17" spans="1:52" ht="12.75">
      <c r="A17" s="578">
        <v>1</v>
      </c>
      <c r="B17" s="575" t="s">
        <v>123</v>
      </c>
      <c r="C17" s="595" t="s">
        <v>124</v>
      </c>
      <c r="D17" s="17"/>
      <c r="E17" s="18"/>
      <c r="F17" s="62"/>
      <c r="G17" s="60"/>
      <c r="H17" s="76"/>
      <c r="I17" s="33"/>
      <c r="J17" s="18"/>
      <c r="K17" s="62"/>
      <c r="L17" s="60"/>
      <c r="M17" s="19"/>
      <c r="N17" s="36"/>
      <c r="O17" s="17"/>
      <c r="P17" s="18"/>
      <c r="Q17" s="62"/>
      <c r="R17" s="60"/>
      <c r="S17" s="76"/>
      <c r="T17" s="33"/>
      <c r="U17" s="18"/>
      <c r="V17" s="62"/>
      <c r="W17" s="60"/>
      <c r="X17" s="19"/>
      <c r="Y17" s="36"/>
      <c r="Z17" s="33"/>
      <c r="AA17" s="18"/>
      <c r="AB17" s="62"/>
      <c r="AC17" s="60"/>
      <c r="AD17" s="76"/>
      <c r="AE17" s="33"/>
      <c r="AF17" s="18"/>
      <c r="AG17" s="62"/>
      <c r="AH17" s="60"/>
      <c r="AI17" s="19"/>
      <c r="AJ17" s="36"/>
      <c r="AK17" s="33"/>
      <c r="AL17" s="18"/>
      <c r="AM17" s="62"/>
      <c r="AN17" s="60"/>
      <c r="AO17" s="76"/>
      <c r="AP17" s="33"/>
      <c r="AQ17" s="18"/>
      <c r="AR17" s="62"/>
      <c r="AS17" s="60"/>
      <c r="AT17" s="19"/>
      <c r="AU17" s="36"/>
      <c r="AW17" s="460"/>
      <c r="AX17" s="460" t="s">
        <v>201</v>
      </c>
      <c r="AY17" s="460" t="s">
        <v>202</v>
      </c>
      <c r="AZ17" s="460" t="s">
        <v>203</v>
      </c>
    </row>
    <row r="18" spans="1:52" ht="12.75">
      <c r="A18" s="579"/>
      <c r="B18" s="576"/>
      <c r="C18" s="596"/>
      <c r="D18" s="34"/>
      <c r="E18" s="12"/>
      <c r="F18" s="63"/>
      <c r="G18" s="58"/>
      <c r="H18" s="77"/>
      <c r="I18" s="34"/>
      <c r="J18" s="12"/>
      <c r="K18" s="63"/>
      <c r="L18" s="58"/>
      <c r="M18" s="22"/>
      <c r="N18" s="37"/>
      <c r="O18" s="34"/>
      <c r="P18" s="12"/>
      <c r="Q18" s="63"/>
      <c r="R18" s="58"/>
      <c r="S18" s="77"/>
      <c r="T18" s="34"/>
      <c r="U18" s="12"/>
      <c r="V18" s="63"/>
      <c r="W18" s="58"/>
      <c r="X18" s="22"/>
      <c r="Y18" s="37"/>
      <c r="Z18" s="34"/>
      <c r="AA18" s="12"/>
      <c r="AB18" s="63"/>
      <c r="AC18" s="58"/>
      <c r="AD18" s="77"/>
      <c r="AE18" s="34"/>
      <c r="AF18" s="12"/>
      <c r="AG18" s="63"/>
      <c r="AH18" s="58"/>
      <c r="AI18" s="22"/>
      <c r="AJ18" s="37"/>
      <c r="AK18" s="34"/>
      <c r="AL18" s="12"/>
      <c r="AM18" s="63"/>
      <c r="AN18" s="58"/>
      <c r="AO18" s="77"/>
      <c r="AP18" s="34"/>
      <c r="AQ18" s="12"/>
      <c r="AR18" s="63"/>
      <c r="AS18" s="58"/>
      <c r="AT18" s="22"/>
      <c r="AU18" s="37"/>
      <c r="AW18" s="460"/>
      <c r="AX18" s="460"/>
      <c r="AY18" s="460"/>
      <c r="AZ18" s="460"/>
    </row>
    <row r="19" spans="1:52" ht="12.75">
      <c r="A19" s="580"/>
      <c r="B19" s="577"/>
      <c r="C19" s="594"/>
      <c r="D19" s="17"/>
      <c r="E19" s="12"/>
      <c r="F19" s="63"/>
      <c r="G19" s="58"/>
      <c r="H19" s="77"/>
      <c r="I19" s="34"/>
      <c r="J19" s="12"/>
      <c r="K19" s="63"/>
      <c r="L19" s="58"/>
      <c r="M19" s="22"/>
      <c r="N19" s="37"/>
      <c r="O19" s="13"/>
      <c r="P19" s="12"/>
      <c r="Q19" s="63"/>
      <c r="R19" s="58"/>
      <c r="S19" s="77"/>
      <c r="T19" s="34"/>
      <c r="U19" s="12"/>
      <c r="V19" s="63"/>
      <c r="W19" s="58"/>
      <c r="X19" s="22"/>
      <c r="Y19" s="37"/>
      <c r="Z19" s="34"/>
      <c r="AA19" s="12"/>
      <c r="AB19" s="63"/>
      <c r="AC19" s="58"/>
      <c r="AD19" s="77"/>
      <c r="AE19" s="34"/>
      <c r="AF19" s="12"/>
      <c r="AG19" s="63"/>
      <c r="AH19" s="58"/>
      <c r="AI19" s="22"/>
      <c r="AJ19" s="37"/>
      <c r="AK19" s="34"/>
      <c r="AL19" s="12"/>
      <c r="AM19" s="63"/>
      <c r="AN19" s="58"/>
      <c r="AO19" s="77"/>
      <c r="AP19" s="34"/>
      <c r="AQ19" s="12"/>
      <c r="AR19" s="63"/>
      <c r="AS19" s="58"/>
      <c r="AT19" s="22"/>
      <c r="AU19" s="37"/>
      <c r="AW19" s="460"/>
      <c r="AX19" s="460"/>
      <c r="AY19" s="460"/>
      <c r="AZ19" s="460"/>
    </row>
    <row r="20" spans="1:52" ht="12.75">
      <c r="A20" s="179">
        <v>2</v>
      </c>
      <c r="B20" s="180" t="s">
        <v>123</v>
      </c>
      <c r="C20" s="181" t="s">
        <v>151</v>
      </c>
      <c r="D20" s="182"/>
      <c r="E20" s="183"/>
      <c r="F20" s="184"/>
      <c r="G20" s="185"/>
      <c r="H20" s="186"/>
      <c r="I20" s="182"/>
      <c r="J20" s="183"/>
      <c r="K20" s="184"/>
      <c r="L20" s="185"/>
      <c r="M20" s="187"/>
      <c r="N20" s="188"/>
      <c r="O20" s="182"/>
      <c r="P20" s="183"/>
      <c r="Q20" s="184"/>
      <c r="R20" s="185"/>
      <c r="S20" s="186"/>
      <c r="T20" s="182"/>
      <c r="U20" s="183"/>
      <c r="V20" s="184"/>
      <c r="W20" s="185"/>
      <c r="X20" s="187"/>
      <c r="Y20" s="188"/>
      <c r="Z20" s="182"/>
      <c r="AA20" s="183"/>
      <c r="AB20" s="184"/>
      <c r="AC20" s="185"/>
      <c r="AD20" s="186"/>
      <c r="AE20" s="182"/>
      <c r="AF20" s="183"/>
      <c r="AG20" s="184"/>
      <c r="AH20" s="185"/>
      <c r="AI20" s="187"/>
      <c r="AJ20" s="188"/>
      <c r="AK20" s="182"/>
      <c r="AL20" s="183"/>
      <c r="AM20" s="184"/>
      <c r="AN20" s="185"/>
      <c r="AO20" s="186"/>
      <c r="AP20" s="182"/>
      <c r="AQ20" s="183"/>
      <c r="AR20" s="184"/>
      <c r="AS20" s="185"/>
      <c r="AT20" s="187"/>
      <c r="AU20" s="188"/>
      <c r="AW20" s="460"/>
      <c r="AX20" s="460"/>
      <c r="AY20" s="460"/>
      <c r="AZ20" s="460"/>
    </row>
    <row r="21" spans="1:52" ht="12.75">
      <c r="A21" s="569">
        <v>3</v>
      </c>
      <c r="B21" s="572" t="s">
        <v>125</v>
      </c>
      <c r="C21" s="589" t="s">
        <v>126</v>
      </c>
      <c r="D21" s="172"/>
      <c r="E21" s="173"/>
      <c r="F21" s="174"/>
      <c r="G21" s="175"/>
      <c r="H21" s="176"/>
      <c r="I21" s="172"/>
      <c r="J21" s="173"/>
      <c r="K21" s="174"/>
      <c r="L21" s="175"/>
      <c r="M21" s="177"/>
      <c r="N21" s="178"/>
      <c r="O21" s="172"/>
      <c r="P21" s="173"/>
      <c r="Q21" s="174"/>
      <c r="R21" s="175"/>
      <c r="S21" s="176"/>
      <c r="T21" s="172"/>
      <c r="U21" s="173"/>
      <c r="V21" s="174"/>
      <c r="W21" s="175"/>
      <c r="X21" s="177"/>
      <c r="Y21" s="178"/>
      <c r="Z21" s="172"/>
      <c r="AA21" s="173"/>
      <c r="AB21" s="174"/>
      <c r="AC21" s="175"/>
      <c r="AD21" s="176"/>
      <c r="AE21" s="172"/>
      <c r="AF21" s="173"/>
      <c r="AG21" s="174"/>
      <c r="AH21" s="175"/>
      <c r="AI21" s="177"/>
      <c r="AJ21" s="178"/>
      <c r="AK21" s="172"/>
      <c r="AL21" s="173"/>
      <c r="AM21" s="174"/>
      <c r="AN21" s="175"/>
      <c r="AO21" s="176"/>
      <c r="AP21" s="172"/>
      <c r="AQ21" s="173"/>
      <c r="AR21" s="174"/>
      <c r="AS21" s="175"/>
      <c r="AT21" s="177"/>
      <c r="AU21" s="178"/>
      <c r="AW21" s="460"/>
      <c r="AX21" s="460"/>
      <c r="AY21" s="460"/>
      <c r="AZ21" s="460"/>
    </row>
    <row r="22" spans="1:52" ht="12.75">
      <c r="A22" s="570"/>
      <c r="B22" s="573"/>
      <c r="C22" s="590"/>
      <c r="D22" s="301"/>
      <c r="E22" s="317"/>
      <c r="F22" s="318"/>
      <c r="G22" s="319"/>
      <c r="H22" s="320"/>
      <c r="I22" s="303"/>
      <c r="J22" s="317"/>
      <c r="K22" s="318"/>
      <c r="L22" s="319"/>
      <c r="M22" s="321"/>
      <c r="N22" s="322"/>
      <c r="O22" s="301"/>
      <c r="P22" s="317"/>
      <c r="Q22" s="318"/>
      <c r="R22" s="319"/>
      <c r="S22" s="320"/>
      <c r="T22" s="303"/>
      <c r="U22" s="317"/>
      <c r="V22" s="318"/>
      <c r="W22" s="319"/>
      <c r="X22" s="321"/>
      <c r="Y22" s="322"/>
      <c r="Z22" s="301"/>
      <c r="AA22" s="317"/>
      <c r="AB22" s="318"/>
      <c r="AC22" s="319"/>
      <c r="AD22" s="320"/>
      <c r="AE22" s="303"/>
      <c r="AF22" s="317"/>
      <c r="AG22" s="318"/>
      <c r="AH22" s="319"/>
      <c r="AI22" s="321"/>
      <c r="AJ22" s="322"/>
      <c r="AK22" s="301"/>
      <c r="AL22" s="317"/>
      <c r="AM22" s="318"/>
      <c r="AN22" s="319"/>
      <c r="AO22" s="320"/>
      <c r="AP22" s="303"/>
      <c r="AQ22" s="317"/>
      <c r="AR22" s="318"/>
      <c r="AS22" s="319"/>
      <c r="AT22" s="321"/>
      <c r="AU22" s="322"/>
      <c r="AW22" s="460"/>
      <c r="AX22" s="460"/>
      <c r="AY22" s="460"/>
      <c r="AZ22" s="460"/>
    </row>
    <row r="23" spans="1:52" ht="12.75">
      <c r="A23" s="570"/>
      <c r="B23" s="573"/>
      <c r="C23" s="590"/>
      <c r="D23" s="303"/>
      <c r="E23" s="317"/>
      <c r="F23" s="318"/>
      <c r="G23" s="319"/>
      <c r="H23" s="320"/>
      <c r="I23" s="303"/>
      <c r="J23" s="317"/>
      <c r="K23" s="318"/>
      <c r="L23" s="319"/>
      <c r="M23" s="321"/>
      <c r="N23" s="322"/>
      <c r="O23" s="303"/>
      <c r="P23" s="317"/>
      <c r="Q23" s="318"/>
      <c r="R23" s="319"/>
      <c r="S23" s="320"/>
      <c r="T23" s="303"/>
      <c r="U23" s="317"/>
      <c r="V23" s="318"/>
      <c r="W23" s="319"/>
      <c r="X23" s="321"/>
      <c r="Y23" s="322"/>
      <c r="Z23" s="303"/>
      <c r="AA23" s="317"/>
      <c r="AB23" s="318"/>
      <c r="AC23" s="319"/>
      <c r="AD23" s="320"/>
      <c r="AE23" s="303"/>
      <c r="AF23" s="317"/>
      <c r="AG23" s="318"/>
      <c r="AH23" s="319"/>
      <c r="AI23" s="321"/>
      <c r="AJ23" s="322"/>
      <c r="AK23" s="301"/>
      <c r="AL23" s="317"/>
      <c r="AM23" s="318"/>
      <c r="AN23" s="319"/>
      <c r="AO23" s="320"/>
      <c r="AP23" s="303"/>
      <c r="AQ23" s="317"/>
      <c r="AR23" s="318"/>
      <c r="AS23" s="319"/>
      <c r="AT23" s="321"/>
      <c r="AU23" s="322"/>
      <c r="AW23" s="460"/>
      <c r="AX23" s="460"/>
      <c r="AY23" s="460"/>
      <c r="AZ23" s="460"/>
    </row>
    <row r="24" spans="1:52" ht="12.75">
      <c r="A24" s="571"/>
      <c r="B24" s="574"/>
      <c r="C24" s="591"/>
      <c r="D24" s="301"/>
      <c r="E24" s="317"/>
      <c r="F24" s="318"/>
      <c r="G24" s="319"/>
      <c r="H24" s="320"/>
      <c r="I24" s="319"/>
      <c r="J24" s="317"/>
      <c r="K24" s="318"/>
      <c r="L24" s="319"/>
      <c r="M24" s="321"/>
      <c r="N24" s="322"/>
      <c r="O24" s="301"/>
      <c r="P24" s="317"/>
      <c r="Q24" s="318"/>
      <c r="R24" s="319"/>
      <c r="S24" s="320"/>
      <c r="T24" s="319"/>
      <c r="U24" s="317"/>
      <c r="V24" s="318"/>
      <c r="W24" s="319"/>
      <c r="X24" s="321"/>
      <c r="Y24" s="322"/>
      <c r="Z24" s="301"/>
      <c r="AA24" s="317"/>
      <c r="AB24" s="318"/>
      <c r="AC24" s="319"/>
      <c r="AD24" s="320"/>
      <c r="AE24" s="319"/>
      <c r="AF24" s="317"/>
      <c r="AG24" s="318"/>
      <c r="AH24" s="319"/>
      <c r="AI24" s="321"/>
      <c r="AJ24" s="322"/>
      <c r="AK24" s="301"/>
      <c r="AL24" s="317"/>
      <c r="AM24" s="318"/>
      <c r="AN24" s="319"/>
      <c r="AO24" s="320"/>
      <c r="AP24" s="319"/>
      <c r="AQ24" s="317"/>
      <c r="AR24" s="318"/>
      <c r="AS24" s="319"/>
      <c r="AT24" s="321"/>
      <c r="AU24" s="322"/>
      <c r="AW24" s="460"/>
      <c r="AX24" s="460"/>
      <c r="AY24" s="460"/>
      <c r="AZ24" s="460"/>
    </row>
    <row r="25" spans="1:52" ht="12.75">
      <c r="A25" s="204">
        <v>4</v>
      </c>
      <c r="B25" s="205" t="s">
        <v>142</v>
      </c>
      <c r="C25" s="206" t="s">
        <v>152</v>
      </c>
      <c r="D25" s="207"/>
      <c r="E25" s="208"/>
      <c r="F25" s="209"/>
      <c r="G25" s="210"/>
      <c r="H25" s="211"/>
      <c r="I25" s="210"/>
      <c r="J25" s="208"/>
      <c r="K25" s="209"/>
      <c r="L25" s="210"/>
      <c r="M25" s="212"/>
      <c r="N25" s="213"/>
      <c r="O25" s="207"/>
      <c r="P25" s="208"/>
      <c r="Q25" s="209"/>
      <c r="R25" s="210"/>
      <c r="S25" s="211"/>
      <c r="T25" s="210"/>
      <c r="U25" s="208"/>
      <c r="V25" s="209"/>
      <c r="W25" s="210"/>
      <c r="X25" s="212"/>
      <c r="Y25" s="213"/>
      <c r="Z25" s="207"/>
      <c r="AA25" s="208"/>
      <c r="AB25" s="209"/>
      <c r="AC25" s="210"/>
      <c r="AD25" s="211"/>
      <c r="AE25" s="210"/>
      <c r="AF25" s="208"/>
      <c r="AG25" s="209"/>
      <c r="AH25" s="210"/>
      <c r="AI25" s="212"/>
      <c r="AJ25" s="213"/>
      <c r="AK25" s="207"/>
      <c r="AL25" s="208"/>
      <c r="AM25" s="209"/>
      <c r="AN25" s="210"/>
      <c r="AO25" s="211"/>
      <c r="AP25" s="210"/>
      <c r="AQ25" s="208"/>
      <c r="AR25" s="209"/>
      <c r="AS25" s="210"/>
      <c r="AT25" s="212"/>
      <c r="AU25" s="213"/>
      <c r="AW25" s="460" t="s">
        <v>142</v>
      </c>
      <c r="AX25" s="460"/>
      <c r="AY25" s="460"/>
      <c r="AZ25" s="460"/>
    </row>
    <row r="26" spans="1:52" ht="12.75">
      <c r="A26" s="20">
        <v>5</v>
      </c>
      <c r="B26" s="104" t="s">
        <v>123</v>
      </c>
      <c r="C26" s="16" t="s">
        <v>153</v>
      </c>
      <c r="D26" s="17"/>
      <c r="E26" s="12"/>
      <c r="F26" s="63"/>
      <c r="G26" s="58"/>
      <c r="H26" s="77"/>
      <c r="I26" s="58"/>
      <c r="J26" s="12"/>
      <c r="K26" s="63"/>
      <c r="L26" s="58"/>
      <c r="M26" s="22"/>
      <c r="N26" s="37"/>
      <c r="O26" s="13"/>
      <c r="P26" s="12"/>
      <c r="Q26" s="63"/>
      <c r="R26" s="58"/>
      <c r="S26" s="77"/>
      <c r="T26" s="58"/>
      <c r="U26" s="12"/>
      <c r="V26" s="63"/>
      <c r="W26" s="58"/>
      <c r="X26" s="22"/>
      <c r="Y26" s="37"/>
      <c r="Z26" s="34"/>
      <c r="AA26" s="12"/>
      <c r="AB26" s="63"/>
      <c r="AC26" s="58"/>
      <c r="AD26" s="77"/>
      <c r="AE26" s="58"/>
      <c r="AF26" s="12"/>
      <c r="AG26" s="63"/>
      <c r="AH26" s="58"/>
      <c r="AI26" s="22"/>
      <c r="AJ26" s="37"/>
      <c r="AK26" s="34"/>
      <c r="AL26" s="12"/>
      <c r="AM26" s="63"/>
      <c r="AN26" s="58"/>
      <c r="AO26" s="77"/>
      <c r="AP26" s="58"/>
      <c r="AQ26" s="12"/>
      <c r="AR26" s="63"/>
      <c r="AS26" s="58"/>
      <c r="AT26" s="22"/>
      <c r="AU26" s="37"/>
      <c r="AW26" s="460"/>
      <c r="AX26" s="460"/>
      <c r="AY26" s="460"/>
      <c r="AZ26" s="460"/>
    </row>
    <row r="27" spans="1:52" ht="12.75">
      <c r="A27" s="556">
        <v>6</v>
      </c>
      <c r="B27" s="558" t="s">
        <v>15</v>
      </c>
      <c r="C27" s="587" t="s">
        <v>154</v>
      </c>
      <c r="D27" s="225"/>
      <c r="E27" s="208"/>
      <c r="F27" s="209"/>
      <c r="G27" s="210"/>
      <c r="H27" s="211"/>
      <c r="I27" s="210"/>
      <c r="J27" s="208"/>
      <c r="K27" s="209"/>
      <c r="L27" s="210"/>
      <c r="M27" s="212"/>
      <c r="N27" s="213"/>
      <c r="O27" s="226"/>
      <c r="P27" s="208"/>
      <c r="Q27" s="209"/>
      <c r="R27" s="210"/>
      <c r="S27" s="211"/>
      <c r="T27" s="210"/>
      <c r="U27" s="208"/>
      <c r="V27" s="209"/>
      <c r="W27" s="210"/>
      <c r="X27" s="212"/>
      <c r="Y27" s="213"/>
      <c r="Z27" s="207"/>
      <c r="AA27" s="208"/>
      <c r="AB27" s="209"/>
      <c r="AC27" s="210"/>
      <c r="AD27" s="211"/>
      <c r="AE27" s="210"/>
      <c r="AF27" s="208"/>
      <c r="AG27" s="209"/>
      <c r="AH27" s="210"/>
      <c r="AI27" s="212"/>
      <c r="AJ27" s="213"/>
      <c r="AK27" s="207"/>
      <c r="AL27" s="208"/>
      <c r="AM27" s="209"/>
      <c r="AN27" s="210"/>
      <c r="AO27" s="211"/>
      <c r="AP27" s="210"/>
      <c r="AQ27" s="208"/>
      <c r="AR27" s="209"/>
      <c r="AS27" s="210"/>
      <c r="AT27" s="212"/>
      <c r="AU27" s="213"/>
      <c r="AW27" s="460"/>
      <c r="AX27" s="460"/>
      <c r="AY27" s="460"/>
      <c r="AZ27" s="460"/>
    </row>
    <row r="28" spans="1:52" ht="12.75">
      <c r="A28" s="557"/>
      <c r="B28" s="559"/>
      <c r="C28" s="588"/>
      <c r="D28" s="323"/>
      <c r="E28" s="324"/>
      <c r="F28" s="325"/>
      <c r="G28" s="326"/>
      <c r="H28" s="327"/>
      <c r="I28" s="326"/>
      <c r="J28" s="324"/>
      <c r="K28" s="325"/>
      <c r="L28" s="326"/>
      <c r="M28" s="328"/>
      <c r="N28" s="329"/>
      <c r="O28" s="330"/>
      <c r="P28" s="324"/>
      <c r="Q28" s="325"/>
      <c r="R28" s="326"/>
      <c r="S28" s="327"/>
      <c r="T28" s="326"/>
      <c r="U28" s="324"/>
      <c r="V28" s="325"/>
      <c r="W28" s="326"/>
      <c r="X28" s="328"/>
      <c r="Y28" s="329"/>
      <c r="Z28" s="331"/>
      <c r="AA28" s="324"/>
      <c r="AB28" s="325"/>
      <c r="AC28" s="326"/>
      <c r="AD28" s="327"/>
      <c r="AE28" s="326"/>
      <c r="AF28" s="324"/>
      <c r="AG28" s="325"/>
      <c r="AH28" s="326"/>
      <c r="AI28" s="328"/>
      <c r="AJ28" s="329"/>
      <c r="AK28" s="331"/>
      <c r="AL28" s="324"/>
      <c r="AM28" s="325"/>
      <c r="AN28" s="326"/>
      <c r="AO28" s="327"/>
      <c r="AP28" s="326"/>
      <c r="AQ28" s="324"/>
      <c r="AR28" s="325"/>
      <c r="AS28" s="326"/>
      <c r="AT28" s="328"/>
      <c r="AU28" s="329"/>
      <c r="AW28" s="460"/>
      <c r="AX28" s="460"/>
      <c r="AY28" s="460"/>
      <c r="AZ28" s="460"/>
    </row>
    <row r="29" spans="1:52" ht="12.75">
      <c r="A29" s="20">
        <v>7</v>
      </c>
      <c r="B29" s="104" t="s">
        <v>123</v>
      </c>
      <c r="C29" s="16" t="s">
        <v>155</v>
      </c>
      <c r="D29" s="17"/>
      <c r="E29" s="12"/>
      <c r="F29" s="63"/>
      <c r="G29" s="58"/>
      <c r="H29" s="77"/>
      <c r="I29" s="58"/>
      <c r="J29" s="12"/>
      <c r="K29" s="63"/>
      <c r="L29" s="58"/>
      <c r="M29" s="22"/>
      <c r="N29" s="37"/>
      <c r="O29" s="13"/>
      <c r="P29" s="12"/>
      <c r="Q29" s="63"/>
      <c r="R29" s="58"/>
      <c r="S29" s="77"/>
      <c r="T29" s="58"/>
      <c r="U29" s="12"/>
      <c r="V29" s="63"/>
      <c r="W29" s="58"/>
      <c r="X29" s="22"/>
      <c r="Y29" s="37"/>
      <c r="Z29" s="34"/>
      <c r="AA29" s="12"/>
      <c r="AB29" s="63"/>
      <c r="AC29" s="58"/>
      <c r="AD29" s="77"/>
      <c r="AE29" s="58"/>
      <c r="AF29" s="12"/>
      <c r="AG29" s="63"/>
      <c r="AH29" s="58"/>
      <c r="AI29" s="22"/>
      <c r="AJ29" s="37"/>
      <c r="AK29" s="34"/>
      <c r="AL29" s="12"/>
      <c r="AM29" s="63"/>
      <c r="AN29" s="58"/>
      <c r="AO29" s="77"/>
      <c r="AP29" s="58"/>
      <c r="AQ29" s="12"/>
      <c r="AR29" s="63"/>
      <c r="AS29" s="58"/>
      <c r="AT29" s="22"/>
      <c r="AU29" s="37"/>
      <c r="AW29" s="460"/>
      <c r="AX29" s="460"/>
      <c r="AY29" s="460"/>
      <c r="AZ29" s="460"/>
    </row>
    <row r="30" spans="1:52" ht="12.75">
      <c r="A30" s="556">
        <v>8</v>
      </c>
      <c r="B30" s="558" t="s">
        <v>15</v>
      </c>
      <c r="C30" s="585" t="s">
        <v>156</v>
      </c>
      <c r="D30" s="225"/>
      <c r="E30" s="208"/>
      <c r="F30" s="209"/>
      <c r="G30" s="210"/>
      <c r="H30" s="211"/>
      <c r="I30" s="210"/>
      <c r="J30" s="208"/>
      <c r="K30" s="209"/>
      <c r="L30" s="210"/>
      <c r="M30" s="212"/>
      <c r="N30" s="213"/>
      <c r="O30" s="226"/>
      <c r="P30" s="208"/>
      <c r="Q30" s="209"/>
      <c r="R30" s="210"/>
      <c r="S30" s="211"/>
      <c r="T30" s="210"/>
      <c r="U30" s="208"/>
      <c r="V30" s="209"/>
      <c r="W30" s="210"/>
      <c r="X30" s="212"/>
      <c r="Y30" s="213"/>
      <c r="Z30" s="207"/>
      <c r="AA30" s="208"/>
      <c r="AB30" s="209"/>
      <c r="AC30" s="210"/>
      <c r="AD30" s="211"/>
      <c r="AE30" s="210"/>
      <c r="AF30" s="208"/>
      <c r="AG30" s="209"/>
      <c r="AH30" s="210"/>
      <c r="AI30" s="212"/>
      <c r="AJ30" s="213"/>
      <c r="AK30" s="207"/>
      <c r="AL30" s="208"/>
      <c r="AM30" s="209"/>
      <c r="AN30" s="210"/>
      <c r="AO30" s="211"/>
      <c r="AP30" s="210"/>
      <c r="AQ30" s="208"/>
      <c r="AR30" s="209"/>
      <c r="AS30" s="210"/>
      <c r="AT30" s="212"/>
      <c r="AU30" s="213"/>
      <c r="AW30" s="460"/>
      <c r="AX30" s="460"/>
      <c r="AY30" s="460"/>
      <c r="AZ30" s="460"/>
    </row>
    <row r="31" spans="1:52" ht="12.75">
      <c r="A31" s="557"/>
      <c r="B31" s="559"/>
      <c r="C31" s="586"/>
      <c r="D31" s="323"/>
      <c r="E31" s="324"/>
      <c r="F31" s="325"/>
      <c r="G31" s="326"/>
      <c r="H31" s="327"/>
      <c r="I31" s="326"/>
      <c r="J31" s="324"/>
      <c r="K31" s="325"/>
      <c r="L31" s="326"/>
      <c r="M31" s="328"/>
      <c r="N31" s="329"/>
      <c r="O31" s="330"/>
      <c r="P31" s="324"/>
      <c r="Q31" s="325"/>
      <c r="R31" s="326"/>
      <c r="S31" s="327"/>
      <c r="T31" s="326"/>
      <c r="U31" s="324"/>
      <c r="V31" s="325"/>
      <c r="W31" s="326"/>
      <c r="X31" s="328"/>
      <c r="Y31" s="329"/>
      <c r="Z31" s="331"/>
      <c r="AA31" s="324"/>
      <c r="AB31" s="325"/>
      <c r="AC31" s="326"/>
      <c r="AD31" s="327"/>
      <c r="AE31" s="326"/>
      <c r="AF31" s="324"/>
      <c r="AG31" s="325"/>
      <c r="AH31" s="326"/>
      <c r="AI31" s="328"/>
      <c r="AJ31" s="329"/>
      <c r="AK31" s="331"/>
      <c r="AL31" s="324"/>
      <c r="AM31" s="325"/>
      <c r="AN31" s="326"/>
      <c r="AO31" s="327"/>
      <c r="AP31" s="326"/>
      <c r="AQ31" s="324"/>
      <c r="AR31" s="325"/>
      <c r="AS31" s="326"/>
      <c r="AT31" s="328"/>
      <c r="AU31" s="329"/>
      <c r="AW31" s="460"/>
      <c r="AX31" s="460"/>
      <c r="AY31" s="460"/>
      <c r="AZ31" s="460"/>
    </row>
    <row r="32" spans="1:52" ht="12.75">
      <c r="A32" s="20">
        <v>9</v>
      </c>
      <c r="B32" s="104" t="s">
        <v>123</v>
      </c>
      <c r="C32" s="16" t="s">
        <v>157</v>
      </c>
      <c r="D32" s="17"/>
      <c r="E32" s="12"/>
      <c r="F32" s="63"/>
      <c r="G32" s="58"/>
      <c r="H32" s="77"/>
      <c r="I32" s="58"/>
      <c r="J32" s="12"/>
      <c r="K32" s="63"/>
      <c r="L32" s="58"/>
      <c r="M32" s="22"/>
      <c r="N32" s="37"/>
      <c r="O32" s="13"/>
      <c r="P32" s="12"/>
      <c r="Q32" s="63"/>
      <c r="R32" s="58"/>
      <c r="S32" s="77"/>
      <c r="T32" s="58"/>
      <c r="U32" s="12"/>
      <c r="V32" s="63"/>
      <c r="W32" s="58"/>
      <c r="X32" s="22"/>
      <c r="Y32" s="37"/>
      <c r="Z32" s="34"/>
      <c r="AA32" s="12"/>
      <c r="AB32" s="63"/>
      <c r="AC32" s="58"/>
      <c r="AD32" s="77"/>
      <c r="AE32" s="58"/>
      <c r="AF32" s="12"/>
      <c r="AG32" s="63"/>
      <c r="AH32" s="58"/>
      <c r="AI32" s="22"/>
      <c r="AJ32" s="37"/>
      <c r="AK32" s="34"/>
      <c r="AL32" s="12"/>
      <c r="AM32" s="63"/>
      <c r="AN32" s="58"/>
      <c r="AO32" s="77"/>
      <c r="AP32" s="58"/>
      <c r="AQ32" s="12"/>
      <c r="AR32" s="63"/>
      <c r="AS32" s="58"/>
      <c r="AT32" s="22"/>
      <c r="AU32" s="37"/>
      <c r="AW32" s="460"/>
      <c r="AX32" s="460"/>
      <c r="AY32" s="460"/>
      <c r="AZ32" s="460"/>
    </row>
    <row r="33" spans="1:52" ht="12.75">
      <c r="A33" s="498">
        <v>10</v>
      </c>
      <c r="B33" s="583" t="s">
        <v>123</v>
      </c>
      <c r="C33" s="593" t="s">
        <v>158</v>
      </c>
      <c r="D33" s="17"/>
      <c r="E33" s="12"/>
      <c r="F33" s="63"/>
      <c r="G33" s="58"/>
      <c r="H33" s="77"/>
      <c r="I33" s="58"/>
      <c r="J33" s="12"/>
      <c r="K33" s="63"/>
      <c r="L33" s="58"/>
      <c r="M33" s="22"/>
      <c r="N33" s="37"/>
      <c r="O33" s="13"/>
      <c r="P33" s="12"/>
      <c r="Q33" s="63"/>
      <c r="R33" s="58"/>
      <c r="S33" s="77"/>
      <c r="T33" s="58"/>
      <c r="U33" s="12"/>
      <c r="V33" s="63"/>
      <c r="W33" s="58"/>
      <c r="X33" s="22"/>
      <c r="Y33" s="37"/>
      <c r="Z33" s="34"/>
      <c r="AA33" s="12"/>
      <c r="AB33" s="63"/>
      <c r="AC33" s="58"/>
      <c r="AD33" s="77"/>
      <c r="AE33" s="58"/>
      <c r="AF33" s="12"/>
      <c r="AG33" s="63"/>
      <c r="AH33" s="58"/>
      <c r="AI33" s="22"/>
      <c r="AJ33" s="37"/>
      <c r="AK33" s="34"/>
      <c r="AL33" s="12"/>
      <c r="AM33" s="63"/>
      <c r="AN33" s="58"/>
      <c r="AO33" s="77"/>
      <c r="AP33" s="58"/>
      <c r="AQ33" s="12"/>
      <c r="AR33" s="63"/>
      <c r="AS33" s="58"/>
      <c r="AT33" s="22"/>
      <c r="AU33" s="37"/>
      <c r="AW33" s="460"/>
      <c r="AX33" s="460"/>
      <c r="AY33" s="460"/>
      <c r="AZ33" s="460"/>
    </row>
    <row r="34" spans="1:52" ht="12.75">
      <c r="A34" s="580"/>
      <c r="B34" s="577"/>
      <c r="C34" s="594"/>
      <c r="D34" s="13"/>
      <c r="E34" s="12"/>
      <c r="F34" s="63"/>
      <c r="G34" s="58"/>
      <c r="H34" s="77"/>
      <c r="I34" s="58"/>
      <c r="J34" s="12"/>
      <c r="K34" s="63"/>
      <c r="L34" s="58"/>
      <c r="M34" s="22"/>
      <c r="N34" s="37"/>
      <c r="O34" s="34"/>
      <c r="P34" s="12"/>
      <c r="Q34" s="63"/>
      <c r="R34" s="58"/>
      <c r="S34" s="77"/>
      <c r="T34" s="58"/>
      <c r="U34" s="12"/>
      <c r="V34" s="63"/>
      <c r="W34" s="58"/>
      <c r="X34" s="22"/>
      <c r="Y34" s="37"/>
      <c r="Z34" s="34"/>
      <c r="AA34" s="12"/>
      <c r="AB34" s="63"/>
      <c r="AC34" s="58"/>
      <c r="AD34" s="77"/>
      <c r="AE34" s="58"/>
      <c r="AF34" s="12"/>
      <c r="AG34" s="63"/>
      <c r="AH34" s="58"/>
      <c r="AI34" s="22"/>
      <c r="AJ34" s="37"/>
      <c r="AK34" s="34"/>
      <c r="AL34" s="12"/>
      <c r="AM34" s="63"/>
      <c r="AN34" s="58"/>
      <c r="AO34" s="77"/>
      <c r="AP34" s="58"/>
      <c r="AQ34" s="12"/>
      <c r="AR34" s="63"/>
      <c r="AS34" s="58"/>
      <c r="AT34" s="22"/>
      <c r="AU34" s="37"/>
      <c r="AW34" s="460"/>
      <c r="AX34" s="460"/>
      <c r="AY34" s="460"/>
      <c r="AZ34" s="460"/>
    </row>
    <row r="35" spans="1:52" ht="12.75">
      <c r="A35" s="204">
        <v>11</v>
      </c>
      <c r="B35" s="263" t="s">
        <v>162</v>
      </c>
      <c r="C35" s="264" t="s">
        <v>174</v>
      </c>
      <c r="D35" s="226"/>
      <c r="E35" s="226"/>
      <c r="F35" s="265"/>
      <c r="G35" s="207"/>
      <c r="H35" s="266"/>
      <c r="I35" s="207"/>
      <c r="J35" s="226"/>
      <c r="K35" s="265"/>
      <c r="L35" s="207"/>
      <c r="M35" s="267"/>
      <c r="N35" s="268"/>
      <c r="O35" s="207"/>
      <c r="P35" s="226"/>
      <c r="Q35" s="265"/>
      <c r="R35" s="207"/>
      <c r="S35" s="266"/>
      <c r="T35" s="207"/>
      <c r="U35" s="226"/>
      <c r="V35" s="265"/>
      <c r="W35" s="207"/>
      <c r="X35" s="267"/>
      <c r="Y35" s="268"/>
      <c r="Z35" s="207"/>
      <c r="AA35" s="226"/>
      <c r="AB35" s="265"/>
      <c r="AC35" s="207"/>
      <c r="AD35" s="266"/>
      <c r="AE35" s="207"/>
      <c r="AF35" s="226"/>
      <c r="AG35" s="265"/>
      <c r="AH35" s="207"/>
      <c r="AI35" s="267"/>
      <c r="AJ35" s="268"/>
      <c r="AK35" s="207"/>
      <c r="AL35" s="226"/>
      <c r="AM35" s="265"/>
      <c r="AN35" s="207"/>
      <c r="AO35" s="266"/>
      <c r="AP35" s="207"/>
      <c r="AQ35" s="226"/>
      <c r="AR35" s="265"/>
      <c r="AS35" s="207"/>
      <c r="AT35" s="267"/>
      <c r="AU35" s="268"/>
      <c r="AW35" s="460" t="s">
        <v>162</v>
      </c>
      <c r="AX35" s="460"/>
      <c r="AY35" s="460"/>
      <c r="AZ35" s="460"/>
    </row>
    <row r="36" spans="1:52" ht="12.75">
      <c r="A36" s="20">
        <v>12</v>
      </c>
      <c r="B36" s="104" t="s">
        <v>123</v>
      </c>
      <c r="C36" s="16" t="s">
        <v>175</v>
      </c>
      <c r="D36" s="13"/>
      <c r="E36" s="12"/>
      <c r="F36" s="63"/>
      <c r="G36" s="58"/>
      <c r="H36" s="77"/>
      <c r="I36" s="58"/>
      <c r="J36" s="12"/>
      <c r="K36" s="63"/>
      <c r="L36" s="58"/>
      <c r="M36" s="22"/>
      <c r="N36" s="37"/>
      <c r="O36" s="34"/>
      <c r="P36" s="12"/>
      <c r="Q36" s="63"/>
      <c r="R36" s="58"/>
      <c r="S36" s="77"/>
      <c r="T36" s="58"/>
      <c r="U36" s="12"/>
      <c r="V36" s="63"/>
      <c r="W36" s="58"/>
      <c r="X36" s="22"/>
      <c r="Y36" s="37"/>
      <c r="Z36" s="34"/>
      <c r="AA36" s="12"/>
      <c r="AB36" s="63"/>
      <c r="AC36" s="58"/>
      <c r="AD36" s="77"/>
      <c r="AE36" s="58"/>
      <c r="AF36" s="12"/>
      <c r="AG36" s="63"/>
      <c r="AH36" s="58"/>
      <c r="AI36" s="22"/>
      <c r="AJ36" s="37"/>
      <c r="AK36" s="34"/>
      <c r="AL36" s="12"/>
      <c r="AM36" s="63"/>
      <c r="AN36" s="58"/>
      <c r="AO36" s="77"/>
      <c r="AP36" s="58"/>
      <c r="AQ36" s="12"/>
      <c r="AR36" s="63"/>
      <c r="AS36" s="58"/>
      <c r="AT36" s="22"/>
      <c r="AU36" s="37"/>
      <c r="AW36" s="460"/>
      <c r="AX36" s="460"/>
      <c r="AY36" s="460"/>
      <c r="AZ36" s="460"/>
    </row>
    <row r="37" spans="1:52" ht="12.75">
      <c r="A37" s="204">
        <v>13</v>
      </c>
      <c r="B37" s="263" t="s">
        <v>142</v>
      </c>
      <c r="C37" s="264" t="s">
        <v>176</v>
      </c>
      <c r="D37" s="269"/>
      <c r="E37" s="269"/>
      <c r="F37" s="270"/>
      <c r="G37" s="271"/>
      <c r="H37" s="272"/>
      <c r="I37" s="271"/>
      <c r="J37" s="269"/>
      <c r="K37" s="270"/>
      <c r="L37" s="271"/>
      <c r="M37" s="273"/>
      <c r="N37" s="274"/>
      <c r="O37" s="271"/>
      <c r="P37" s="269"/>
      <c r="Q37" s="270"/>
      <c r="R37" s="271"/>
      <c r="S37" s="272"/>
      <c r="T37" s="271"/>
      <c r="U37" s="269"/>
      <c r="V37" s="270"/>
      <c r="W37" s="271"/>
      <c r="X37" s="273"/>
      <c r="Y37" s="274"/>
      <c r="Z37" s="271"/>
      <c r="AA37" s="269"/>
      <c r="AB37" s="270"/>
      <c r="AC37" s="271"/>
      <c r="AD37" s="272"/>
      <c r="AE37" s="275"/>
      <c r="AF37" s="276"/>
      <c r="AG37" s="277"/>
      <c r="AH37" s="271"/>
      <c r="AI37" s="273"/>
      <c r="AJ37" s="274"/>
      <c r="AK37" s="271"/>
      <c r="AL37" s="269"/>
      <c r="AM37" s="270"/>
      <c r="AN37" s="271"/>
      <c r="AO37" s="272"/>
      <c r="AP37" s="271"/>
      <c r="AQ37" s="269"/>
      <c r="AR37" s="270"/>
      <c r="AS37" s="271"/>
      <c r="AT37" s="273"/>
      <c r="AU37" s="274"/>
      <c r="AW37" s="460" t="s">
        <v>142</v>
      </c>
      <c r="AX37" s="460"/>
      <c r="AY37" s="460"/>
      <c r="AZ37" s="460"/>
    </row>
    <row r="38" spans="1:47" ht="12.75">
      <c r="A38" s="280">
        <v>14</v>
      </c>
      <c r="B38" s="281" t="s">
        <v>16</v>
      </c>
      <c r="C38" s="171" t="s">
        <v>182</v>
      </c>
      <c r="D38" s="282"/>
      <c r="E38" s="282"/>
      <c r="F38" s="283"/>
      <c r="G38" s="172"/>
      <c r="H38" s="284"/>
      <c r="I38" s="172"/>
      <c r="J38" s="282"/>
      <c r="K38" s="283"/>
      <c r="L38" s="172"/>
      <c r="M38" s="285"/>
      <c r="N38" s="286"/>
      <c r="O38" s="172"/>
      <c r="P38" s="282"/>
      <c r="Q38" s="283"/>
      <c r="R38" s="172"/>
      <c r="S38" s="284"/>
      <c r="T38" s="172"/>
      <c r="U38" s="282"/>
      <c r="V38" s="283"/>
      <c r="W38" s="172"/>
      <c r="X38" s="285"/>
      <c r="Y38" s="286"/>
      <c r="Z38" s="172"/>
      <c r="AA38" s="282"/>
      <c r="AB38" s="283"/>
      <c r="AC38" s="172"/>
      <c r="AD38" s="284"/>
      <c r="AE38" s="201"/>
      <c r="AF38" s="287"/>
      <c r="AG38" s="288"/>
      <c r="AH38" s="172"/>
      <c r="AI38" s="285"/>
      <c r="AJ38" s="286"/>
      <c r="AK38" s="172"/>
      <c r="AL38" s="282"/>
      <c r="AM38" s="283"/>
      <c r="AN38" s="172"/>
      <c r="AO38" s="284"/>
      <c r="AP38" s="172"/>
      <c r="AQ38" s="282"/>
      <c r="AR38" s="283"/>
      <c r="AS38" s="172"/>
      <c r="AT38" s="285"/>
      <c r="AU38" s="286"/>
    </row>
    <row r="39" spans="1:47" ht="12.75">
      <c r="A39" s="289">
        <v>15</v>
      </c>
      <c r="B39" s="281" t="s">
        <v>181</v>
      </c>
      <c r="C39" s="171" t="s">
        <v>180</v>
      </c>
      <c r="D39" s="290"/>
      <c r="E39" s="291"/>
      <c r="F39" s="292"/>
      <c r="G39" s="293"/>
      <c r="H39" s="294"/>
      <c r="I39" s="293"/>
      <c r="J39" s="291"/>
      <c r="K39" s="292"/>
      <c r="L39" s="293"/>
      <c r="M39" s="295"/>
      <c r="N39" s="296"/>
      <c r="O39" s="297"/>
      <c r="P39" s="291"/>
      <c r="Q39" s="292"/>
      <c r="R39" s="293"/>
      <c r="S39" s="294"/>
      <c r="T39" s="293"/>
      <c r="U39" s="291"/>
      <c r="V39" s="292"/>
      <c r="W39" s="293"/>
      <c r="X39" s="295"/>
      <c r="Y39" s="296"/>
      <c r="Z39" s="297"/>
      <c r="AA39" s="291"/>
      <c r="AB39" s="292"/>
      <c r="AC39" s="293"/>
      <c r="AD39" s="294"/>
      <c r="AE39" s="293"/>
      <c r="AF39" s="291"/>
      <c r="AG39" s="292"/>
      <c r="AH39" s="293"/>
      <c r="AI39" s="295"/>
      <c r="AJ39" s="296"/>
      <c r="AK39" s="297"/>
      <c r="AL39" s="291"/>
      <c r="AM39" s="292"/>
      <c r="AN39" s="293"/>
      <c r="AO39" s="294"/>
      <c r="AP39" s="293"/>
      <c r="AQ39" s="291"/>
      <c r="AR39" s="292"/>
      <c r="AS39" s="293"/>
      <c r="AT39" s="295"/>
      <c r="AU39" s="296"/>
    </row>
    <row r="40" spans="1:47" ht="12.75">
      <c r="A40" s="298">
        <v>16</v>
      </c>
      <c r="B40" s="338" t="s">
        <v>125</v>
      </c>
      <c r="C40" s="300" t="s">
        <v>184</v>
      </c>
      <c r="D40" s="301"/>
      <c r="E40" s="301"/>
      <c r="F40" s="302"/>
      <c r="G40" s="303"/>
      <c r="H40" s="304"/>
      <c r="I40" s="303"/>
      <c r="J40" s="301"/>
      <c r="K40" s="302"/>
      <c r="L40" s="303"/>
      <c r="M40" s="305"/>
      <c r="N40" s="306"/>
      <c r="O40" s="303"/>
      <c r="P40" s="301"/>
      <c r="Q40" s="302"/>
      <c r="R40" s="303"/>
      <c r="S40" s="304"/>
      <c r="T40" s="303"/>
      <c r="U40" s="301"/>
      <c r="V40" s="302"/>
      <c r="W40" s="303"/>
      <c r="X40" s="305"/>
      <c r="Y40" s="306"/>
      <c r="Z40" s="303"/>
      <c r="AA40" s="301"/>
      <c r="AB40" s="302"/>
      <c r="AC40" s="303"/>
      <c r="AD40" s="304"/>
      <c r="AE40" s="303"/>
      <c r="AF40" s="301"/>
      <c r="AG40" s="302"/>
      <c r="AH40" s="303"/>
      <c r="AI40" s="305"/>
      <c r="AJ40" s="306"/>
      <c r="AK40" s="303"/>
      <c r="AL40" s="301"/>
      <c r="AM40" s="302"/>
      <c r="AN40" s="303"/>
      <c r="AO40" s="304"/>
      <c r="AP40" s="303"/>
      <c r="AQ40" s="301"/>
      <c r="AR40" s="302"/>
      <c r="AS40" s="303"/>
      <c r="AT40" s="305"/>
      <c r="AU40" s="306"/>
    </row>
    <row r="41" spans="1:47" ht="12.75">
      <c r="A41" s="581">
        <v>17</v>
      </c>
      <c r="B41" s="567" t="s">
        <v>16</v>
      </c>
      <c r="C41" s="589" t="s">
        <v>185</v>
      </c>
      <c r="D41" s="307"/>
      <c r="E41" s="308"/>
      <c r="F41" s="309"/>
      <c r="G41" s="310"/>
      <c r="H41" s="311"/>
      <c r="I41" s="310"/>
      <c r="J41" s="308"/>
      <c r="K41" s="309"/>
      <c r="L41" s="310"/>
      <c r="M41" s="312"/>
      <c r="N41" s="313"/>
      <c r="O41" s="314"/>
      <c r="P41" s="308"/>
      <c r="Q41" s="309"/>
      <c r="R41" s="310"/>
      <c r="S41" s="311"/>
      <c r="T41" s="310"/>
      <c r="U41" s="308"/>
      <c r="V41" s="309"/>
      <c r="W41" s="310"/>
      <c r="X41" s="312"/>
      <c r="Y41" s="313"/>
      <c r="Z41" s="314"/>
      <c r="AA41" s="308"/>
      <c r="AB41" s="309"/>
      <c r="AC41" s="310"/>
      <c r="AD41" s="311"/>
      <c r="AE41" s="310"/>
      <c r="AF41" s="308"/>
      <c r="AG41" s="309"/>
      <c r="AH41" s="310"/>
      <c r="AI41" s="312"/>
      <c r="AJ41" s="313"/>
      <c r="AK41" s="314"/>
      <c r="AL41" s="308"/>
      <c r="AM41" s="309"/>
      <c r="AN41" s="310"/>
      <c r="AO41" s="311"/>
      <c r="AP41" s="310"/>
      <c r="AQ41" s="308"/>
      <c r="AR41" s="309"/>
      <c r="AS41" s="310"/>
      <c r="AT41" s="312"/>
      <c r="AU41" s="313"/>
    </row>
    <row r="42" spans="1:47" ht="13.5" thickBot="1">
      <c r="A42" s="582"/>
      <c r="B42" s="568"/>
      <c r="C42" s="592"/>
      <c r="D42" s="380"/>
      <c r="E42" s="381"/>
      <c r="F42" s="382"/>
      <c r="G42" s="383"/>
      <c r="H42" s="384"/>
      <c r="I42" s="383"/>
      <c r="J42" s="381"/>
      <c r="K42" s="382"/>
      <c r="L42" s="383"/>
      <c r="M42" s="385"/>
      <c r="N42" s="386"/>
      <c r="O42" s="387"/>
      <c r="P42" s="381"/>
      <c r="Q42" s="382"/>
      <c r="R42" s="383"/>
      <c r="S42" s="384"/>
      <c r="T42" s="383"/>
      <c r="U42" s="381"/>
      <c r="V42" s="382"/>
      <c r="W42" s="383"/>
      <c r="X42" s="385"/>
      <c r="Y42" s="386"/>
      <c r="Z42" s="387"/>
      <c r="AA42" s="381"/>
      <c r="AB42" s="382"/>
      <c r="AC42" s="383"/>
      <c r="AD42" s="384"/>
      <c r="AE42" s="383"/>
      <c r="AF42" s="381"/>
      <c r="AG42" s="382"/>
      <c r="AH42" s="383"/>
      <c r="AI42" s="385"/>
      <c r="AJ42" s="386"/>
      <c r="AK42" s="387"/>
      <c r="AL42" s="381"/>
      <c r="AM42" s="382"/>
      <c r="AN42" s="383"/>
      <c r="AO42" s="384"/>
      <c r="AP42" s="383"/>
      <c r="AQ42" s="381"/>
      <c r="AR42" s="382"/>
      <c r="AS42" s="383"/>
      <c r="AT42" s="385"/>
      <c r="AU42" s="388"/>
    </row>
    <row r="43" spans="1:47" ht="12.75">
      <c r="A43" s="603">
        <v>18</v>
      </c>
      <c r="B43" s="601" t="s">
        <v>183</v>
      </c>
      <c r="C43" s="599" t="s">
        <v>188</v>
      </c>
      <c r="D43" s="390">
        <v>1</v>
      </c>
      <c r="E43" s="390"/>
      <c r="F43" s="391"/>
      <c r="G43" s="392"/>
      <c r="H43" s="393"/>
      <c r="I43" s="392"/>
      <c r="J43" s="390"/>
      <c r="K43" s="391"/>
      <c r="L43" s="392"/>
      <c r="M43" s="394"/>
      <c r="N43" s="395"/>
      <c r="O43" s="392">
        <v>1</v>
      </c>
      <c r="P43" s="390"/>
      <c r="Q43" s="391"/>
      <c r="R43" s="392"/>
      <c r="S43" s="393"/>
      <c r="T43" s="392"/>
      <c r="U43" s="390"/>
      <c r="V43" s="391"/>
      <c r="W43" s="392"/>
      <c r="X43" s="394"/>
      <c r="Y43" s="395"/>
      <c r="Z43" s="392"/>
      <c r="AA43" s="390"/>
      <c r="AB43" s="391"/>
      <c r="AC43" s="392"/>
      <c r="AD43" s="393"/>
      <c r="AE43" s="392"/>
      <c r="AF43" s="390"/>
      <c r="AG43" s="391"/>
      <c r="AH43" s="392"/>
      <c r="AI43" s="394"/>
      <c r="AJ43" s="395"/>
      <c r="AK43" s="392"/>
      <c r="AL43" s="390"/>
      <c r="AM43" s="391"/>
      <c r="AN43" s="392"/>
      <c r="AO43" s="393"/>
      <c r="AP43" s="392"/>
      <c r="AQ43" s="390"/>
      <c r="AR43" s="391"/>
      <c r="AS43" s="392"/>
      <c r="AT43" s="394"/>
      <c r="AU43" s="396"/>
    </row>
    <row r="44" spans="1:47" ht="13.5" thickBot="1">
      <c r="A44" s="604"/>
      <c r="B44" s="608"/>
      <c r="C44" s="607"/>
      <c r="D44" s="397"/>
      <c r="E44" s="397"/>
      <c r="F44" s="398"/>
      <c r="G44" s="399"/>
      <c r="H44" s="400"/>
      <c r="I44" s="399"/>
      <c r="J44" s="397"/>
      <c r="K44" s="398"/>
      <c r="L44" s="399"/>
      <c r="M44" s="401"/>
      <c r="N44" s="402"/>
      <c r="O44" s="399"/>
      <c r="P44" s="397"/>
      <c r="Q44" s="398"/>
      <c r="R44" s="399"/>
      <c r="S44" s="400"/>
      <c r="T44" s="399"/>
      <c r="U44" s="397"/>
      <c r="V44" s="398"/>
      <c r="W44" s="399"/>
      <c r="X44" s="401"/>
      <c r="Y44" s="402"/>
      <c r="Z44" s="399"/>
      <c r="AA44" s="397"/>
      <c r="AB44" s="398"/>
      <c r="AC44" s="399"/>
      <c r="AD44" s="400"/>
      <c r="AE44" s="399"/>
      <c r="AF44" s="397"/>
      <c r="AG44" s="398"/>
      <c r="AH44" s="399"/>
      <c r="AI44" s="401"/>
      <c r="AJ44" s="402"/>
      <c r="AK44" s="399"/>
      <c r="AL44" s="397"/>
      <c r="AM44" s="398"/>
      <c r="AN44" s="399"/>
      <c r="AO44" s="400"/>
      <c r="AP44" s="399"/>
      <c r="AQ44" s="397"/>
      <c r="AR44" s="398"/>
      <c r="AS44" s="399"/>
      <c r="AT44" s="401"/>
      <c r="AU44" s="402"/>
    </row>
    <row r="45" spans="1:47" ht="12.75">
      <c r="A45" s="597">
        <v>19</v>
      </c>
      <c r="B45" s="601" t="s">
        <v>194</v>
      </c>
      <c r="C45" s="599" t="s">
        <v>195</v>
      </c>
      <c r="D45" s="405">
        <v>0</v>
      </c>
      <c r="E45" s="406"/>
      <c r="F45" s="407"/>
      <c r="G45" s="408"/>
      <c r="H45" s="409"/>
      <c r="I45" s="408"/>
      <c r="J45" s="406"/>
      <c r="K45" s="407"/>
      <c r="L45" s="408"/>
      <c r="M45" s="410"/>
      <c r="N45" s="396"/>
      <c r="O45" s="411">
        <v>0</v>
      </c>
      <c r="P45" s="406"/>
      <c r="Q45" s="407"/>
      <c r="R45" s="408"/>
      <c r="S45" s="409"/>
      <c r="T45" s="408"/>
      <c r="U45" s="406"/>
      <c r="V45" s="407"/>
      <c r="W45" s="408"/>
      <c r="X45" s="410"/>
      <c r="Y45" s="396"/>
      <c r="Z45" s="411"/>
      <c r="AA45" s="406"/>
      <c r="AB45" s="407"/>
      <c r="AC45" s="408"/>
      <c r="AD45" s="409"/>
      <c r="AE45" s="408"/>
      <c r="AF45" s="406"/>
      <c r="AG45" s="407"/>
      <c r="AH45" s="408"/>
      <c r="AI45" s="410"/>
      <c r="AJ45" s="396"/>
      <c r="AK45" s="411"/>
      <c r="AL45" s="406"/>
      <c r="AM45" s="407"/>
      <c r="AN45" s="408"/>
      <c r="AO45" s="409"/>
      <c r="AP45" s="408"/>
      <c r="AQ45" s="406"/>
      <c r="AR45" s="407"/>
      <c r="AS45" s="408"/>
      <c r="AT45" s="410"/>
      <c r="AU45" s="396"/>
    </row>
    <row r="46" spans="1:47" ht="13.5" thickBot="1">
      <c r="A46" s="598"/>
      <c r="B46" s="602"/>
      <c r="C46" s="600"/>
      <c r="D46" s="397"/>
      <c r="E46" s="397"/>
      <c r="F46" s="398"/>
      <c r="G46" s="399"/>
      <c r="H46" s="400"/>
      <c r="I46" s="399"/>
      <c r="J46" s="397"/>
      <c r="K46" s="398"/>
      <c r="L46" s="399"/>
      <c r="M46" s="401"/>
      <c r="N46" s="402"/>
      <c r="O46" s="399"/>
      <c r="P46" s="397"/>
      <c r="Q46" s="398"/>
      <c r="R46" s="399"/>
      <c r="S46" s="400"/>
      <c r="T46" s="399"/>
      <c r="U46" s="397"/>
      <c r="V46" s="398"/>
      <c r="W46" s="399"/>
      <c r="X46" s="401"/>
      <c r="Y46" s="402"/>
      <c r="Z46" s="399"/>
      <c r="AA46" s="397"/>
      <c r="AB46" s="398"/>
      <c r="AC46" s="399"/>
      <c r="AD46" s="400"/>
      <c r="AE46" s="399"/>
      <c r="AF46" s="397"/>
      <c r="AG46" s="398"/>
      <c r="AH46" s="399"/>
      <c r="AI46" s="401"/>
      <c r="AJ46" s="402"/>
      <c r="AK46" s="399"/>
      <c r="AL46" s="397"/>
      <c r="AM46" s="398"/>
      <c r="AN46" s="399"/>
      <c r="AO46" s="400"/>
      <c r="AP46" s="399"/>
      <c r="AQ46" s="397"/>
      <c r="AR46" s="398"/>
      <c r="AS46" s="399"/>
      <c r="AT46" s="401"/>
      <c r="AU46" s="402"/>
    </row>
    <row r="47" spans="1:47" ht="13.5" thickBot="1">
      <c r="A47" s="421">
        <v>20</v>
      </c>
      <c r="B47" s="422" t="s">
        <v>15</v>
      </c>
      <c r="C47" s="423" t="s">
        <v>196</v>
      </c>
      <c r="D47" s="424">
        <v>0</v>
      </c>
      <c r="E47" s="425"/>
      <c r="F47" s="426"/>
      <c r="G47" s="427"/>
      <c r="H47" s="428"/>
      <c r="I47" s="427"/>
      <c r="J47" s="425"/>
      <c r="K47" s="426"/>
      <c r="L47" s="427"/>
      <c r="M47" s="429"/>
      <c r="N47" s="430"/>
      <c r="O47" s="431">
        <v>0</v>
      </c>
      <c r="P47" s="425"/>
      <c r="Q47" s="426"/>
      <c r="R47" s="427"/>
      <c r="S47" s="428"/>
      <c r="T47" s="427"/>
      <c r="U47" s="425"/>
      <c r="V47" s="426"/>
      <c r="W47" s="427"/>
      <c r="X47" s="429"/>
      <c r="Y47" s="430"/>
      <c r="Z47" s="431"/>
      <c r="AA47" s="425"/>
      <c r="AB47" s="426"/>
      <c r="AC47" s="427"/>
      <c r="AD47" s="428"/>
      <c r="AE47" s="427"/>
      <c r="AF47" s="425"/>
      <c r="AG47" s="426"/>
      <c r="AH47" s="427"/>
      <c r="AI47" s="429"/>
      <c r="AJ47" s="430"/>
      <c r="AK47" s="431"/>
      <c r="AL47" s="425"/>
      <c r="AM47" s="426"/>
      <c r="AN47" s="427"/>
      <c r="AO47" s="428"/>
      <c r="AP47" s="427"/>
      <c r="AQ47" s="425"/>
      <c r="AR47" s="426"/>
      <c r="AS47" s="427"/>
      <c r="AT47" s="429"/>
      <c r="AU47" s="430"/>
    </row>
    <row r="48" spans="1:47" ht="12.75">
      <c r="A48" s="163"/>
      <c r="B48" s="146"/>
      <c r="C48" s="147"/>
      <c r="D48" s="157"/>
      <c r="E48" s="157"/>
      <c r="F48" s="158"/>
      <c r="G48" s="159"/>
      <c r="H48" s="160"/>
      <c r="I48" s="159"/>
      <c r="J48" s="157"/>
      <c r="K48" s="158"/>
      <c r="L48" s="159"/>
      <c r="M48" s="161"/>
      <c r="N48" s="162"/>
      <c r="O48" s="159"/>
      <c r="P48" s="157"/>
      <c r="Q48" s="158"/>
      <c r="R48" s="159"/>
      <c r="S48" s="160"/>
      <c r="T48" s="159"/>
      <c r="U48" s="157"/>
      <c r="V48" s="158"/>
      <c r="W48" s="159"/>
      <c r="X48" s="161"/>
      <c r="Y48" s="162"/>
      <c r="Z48" s="159"/>
      <c r="AA48" s="157"/>
      <c r="AB48" s="158"/>
      <c r="AC48" s="159"/>
      <c r="AD48" s="160"/>
      <c r="AE48" s="159"/>
      <c r="AF48" s="157"/>
      <c r="AG48" s="158"/>
      <c r="AH48" s="159"/>
      <c r="AI48" s="161"/>
      <c r="AJ48" s="162"/>
      <c r="AK48" s="159"/>
      <c r="AL48" s="157"/>
      <c r="AM48" s="158"/>
      <c r="AN48" s="159"/>
      <c r="AO48" s="160"/>
      <c r="AP48" s="159"/>
      <c r="AQ48" s="157"/>
      <c r="AR48" s="158"/>
      <c r="AS48" s="159"/>
      <c r="AT48" s="161"/>
      <c r="AU48" s="162"/>
    </row>
    <row r="49" spans="1:47" ht="12.75">
      <c r="A49" s="145"/>
      <c r="B49" s="146"/>
      <c r="C49" s="147"/>
      <c r="D49" s="148"/>
      <c r="E49" s="149"/>
      <c r="F49" s="150"/>
      <c r="G49" s="151"/>
      <c r="H49" s="152"/>
      <c r="I49" s="151"/>
      <c r="J49" s="149"/>
      <c r="K49" s="150"/>
      <c r="L49" s="151"/>
      <c r="M49" s="153"/>
      <c r="N49" s="154"/>
      <c r="O49" s="155"/>
      <c r="P49" s="149"/>
      <c r="Q49" s="150"/>
      <c r="R49" s="151"/>
      <c r="S49" s="152"/>
      <c r="T49" s="151"/>
      <c r="U49" s="149"/>
      <c r="V49" s="150"/>
      <c r="W49" s="151"/>
      <c r="X49" s="153"/>
      <c r="Y49" s="154"/>
      <c r="Z49" s="155"/>
      <c r="AA49" s="149"/>
      <c r="AB49" s="150"/>
      <c r="AC49" s="151"/>
      <c r="AD49" s="152"/>
      <c r="AE49" s="151"/>
      <c r="AF49" s="149"/>
      <c r="AG49" s="150"/>
      <c r="AH49" s="151"/>
      <c r="AI49" s="153"/>
      <c r="AJ49" s="154"/>
      <c r="AK49" s="155"/>
      <c r="AL49" s="149"/>
      <c r="AM49" s="150"/>
      <c r="AN49" s="151"/>
      <c r="AO49" s="152"/>
      <c r="AP49" s="151"/>
      <c r="AQ49" s="149"/>
      <c r="AR49" s="150"/>
      <c r="AS49" s="151"/>
      <c r="AT49" s="153"/>
      <c r="AU49" s="154"/>
    </row>
    <row r="50" spans="1:47" ht="12.75">
      <c r="A50" s="163"/>
      <c r="B50" s="146"/>
      <c r="C50" s="147"/>
      <c r="D50" s="157"/>
      <c r="E50" s="157"/>
      <c r="F50" s="158"/>
      <c r="G50" s="159"/>
      <c r="H50" s="160"/>
      <c r="I50" s="159"/>
      <c r="J50" s="157"/>
      <c r="K50" s="158"/>
      <c r="L50" s="159"/>
      <c r="M50" s="161"/>
      <c r="N50" s="162"/>
      <c r="O50" s="159"/>
      <c r="P50" s="157"/>
      <c r="Q50" s="158"/>
      <c r="R50" s="159"/>
      <c r="S50" s="160"/>
      <c r="T50" s="159"/>
      <c r="U50" s="157"/>
      <c r="V50" s="158"/>
      <c r="W50" s="159"/>
      <c r="X50" s="161"/>
      <c r="Y50" s="162"/>
      <c r="Z50" s="159"/>
      <c r="AA50" s="157"/>
      <c r="AB50" s="158"/>
      <c r="AC50" s="159"/>
      <c r="AD50" s="160"/>
      <c r="AE50" s="159"/>
      <c r="AF50" s="157"/>
      <c r="AG50" s="158"/>
      <c r="AH50" s="159"/>
      <c r="AI50" s="161"/>
      <c r="AJ50" s="162"/>
      <c r="AK50" s="159"/>
      <c r="AL50" s="157"/>
      <c r="AM50" s="158"/>
      <c r="AN50" s="159"/>
      <c r="AO50" s="160"/>
      <c r="AP50" s="159"/>
      <c r="AQ50" s="157"/>
      <c r="AR50" s="158"/>
      <c r="AS50" s="159"/>
      <c r="AT50" s="161"/>
      <c r="AU50" s="162"/>
    </row>
    <row r="51" spans="1:47" ht="12.75">
      <c r="A51" s="145"/>
      <c r="B51" s="146"/>
      <c r="C51" s="147"/>
      <c r="D51" s="148"/>
      <c r="E51" s="149"/>
      <c r="F51" s="150"/>
      <c r="G51" s="151"/>
      <c r="H51" s="152"/>
      <c r="I51" s="151"/>
      <c r="J51" s="149"/>
      <c r="K51" s="150"/>
      <c r="L51" s="151"/>
      <c r="M51" s="153"/>
      <c r="N51" s="154"/>
      <c r="O51" s="155"/>
      <c r="P51" s="149"/>
      <c r="Q51" s="150"/>
      <c r="R51" s="151"/>
      <c r="S51" s="152"/>
      <c r="T51" s="151"/>
      <c r="U51" s="149"/>
      <c r="V51" s="150"/>
      <c r="W51" s="151"/>
      <c r="X51" s="153"/>
      <c r="Y51" s="154"/>
      <c r="Z51" s="155"/>
      <c r="AA51" s="149"/>
      <c r="AB51" s="150"/>
      <c r="AC51" s="151"/>
      <c r="AD51" s="152"/>
      <c r="AE51" s="151"/>
      <c r="AF51" s="149"/>
      <c r="AG51" s="150"/>
      <c r="AH51" s="151"/>
      <c r="AI51" s="153"/>
      <c r="AJ51" s="154"/>
      <c r="AK51" s="155"/>
      <c r="AL51" s="149"/>
      <c r="AM51" s="150"/>
      <c r="AN51" s="151"/>
      <c r="AO51" s="152"/>
      <c r="AP51" s="151"/>
      <c r="AQ51" s="149"/>
      <c r="AR51" s="150"/>
      <c r="AS51" s="151"/>
      <c r="AT51" s="153"/>
      <c r="AU51" s="154"/>
    </row>
    <row r="52" spans="1:47" ht="12.75">
      <c r="A52" s="145"/>
      <c r="B52" s="146"/>
      <c r="C52" s="147"/>
      <c r="D52" s="148"/>
      <c r="E52" s="149"/>
      <c r="F52" s="150"/>
      <c r="G52" s="151"/>
      <c r="H52" s="152"/>
      <c r="I52" s="151"/>
      <c r="J52" s="149"/>
      <c r="K52" s="150"/>
      <c r="L52" s="151"/>
      <c r="M52" s="153"/>
      <c r="N52" s="154"/>
      <c r="O52" s="155"/>
      <c r="P52" s="149"/>
      <c r="Q52" s="150"/>
      <c r="R52" s="151"/>
      <c r="S52" s="164"/>
      <c r="T52" s="165"/>
      <c r="U52" s="149"/>
      <c r="V52" s="150"/>
      <c r="W52" s="151"/>
      <c r="X52" s="153"/>
      <c r="Y52" s="154"/>
      <c r="Z52" s="155"/>
      <c r="AA52" s="149"/>
      <c r="AB52" s="150"/>
      <c r="AC52" s="151"/>
      <c r="AD52" s="152"/>
      <c r="AE52" s="151"/>
      <c r="AF52" s="149"/>
      <c r="AG52" s="150"/>
      <c r="AH52" s="151"/>
      <c r="AI52" s="153"/>
      <c r="AJ52" s="154"/>
      <c r="AK52" s="155"/>
      <c r="AL52" s="149"/>
      <c r="AM52" s="150"/>
      <c r="AN52" s="151"/>
      <c r="AO52" s="152"/>
      <c r="AP52" s="151"/>
      <c r="AQ52" s="149"/>
      <c r="AR52" s="150"/>
      <c r="AS52" s="151"/>
      <c r="AT52" s="153"/>
      <c r="AU52" s="154"/>
    </row>
    <row r="53" spans="1:47" ht="13.5" thickBot="1">
      <c r="A53" s="563" t="s">
        <v>23</v>
      </c>
      <c r="B53" s="564"/>
      <c r="C53" s="565"/>
      <c r="D53" s="53">
        <f>SUM(D17:D52)</f>
        <v>1</v>
      </c>
      <c r="E53" s="49"/>
      <c r="F53" s="42"/>
      <c r="G53" s="42"/>
      <c r="H53" s="42"/>
      <c r="I53" s="42"/>
      <c r="J53" s="42"/>
      <c r="K53" s="42"/>
      <c r="L53" s="42"/>
      <c r="M53" s="42"/>
      <c r="N53" s="43"/>
      <c r="O53" s="54">
        <f>SUM(O17:O52)</f>
        <v>1</v>
      </c>
      <c r="P53" s="50"/>
      <c r="Q53" s="45"/>
      <c r="R53" s="45"/>
      <c r="S53" s="45"/>
      <c r="T53" s="45"/>
      <c r="U53" s="44"/>
      <c r="V53" s="45"/>
      <c r="W53" s="45"/>
      <c r="X53" s="45"/>
      <c r="Y53" s="46"/>
      <c r="Z53" s="45">
        <f>SUM(Z17:Z52)</f>
        <v>0</v>
      </c>
      <c r="AA53" s="51"/>
      <c r="AB53" s="45"/>
      <c r="AC53" s="45"/>
      <c r="AD53" s="45"/>
      <c r="AE53" s="45"/>
      <c r="AF53" s="45"/>
      <c r="AG53" s="47"/>
      <c r="AH53" s="47"/>
      <c r="AI53" s="47"/>
      <c r="AJ53" s="48"/>
      <c r="AK53" s="56">
        <f>SUM(AK17:AK52)</f>
        <v>0</v>
      </c>
      <c r="AL53" s="52"/>
      <c r="AM53" s="47"/>
      <c r="AN53" s="47"/>
      <c r="AO53" s="47"/>
      <c r="AP53" s="47"/>
      <c r="AQ53" s="47"/>
      <c r="AR53" s="47"/>
      <c r="AS53" s="47"/>
      <c r="AT53" s="47"/>
      <c r="AU53" s="48"/>
    </row>
  </sheetData>
  <sheetProtection/>
  <mergeCells count="175">
    <mergeCell ref="A45:A46"/>
    <mergeCell ref="B45:B46"/>
    <mergeCell ref="C45:C46"/>
    <mergeCell ref="A43:A44"/>
    <mergeCell ref="B43:B44"/>
    <mergeCell ref="C43:C44"/>
    <mergeCell ref="B41:B42"/>
    <mergeCell ref="C41:C42"/>
    <mergeCell ref="AB2:AI2"/>
    <mergeCell ref="A30:A31"/>
    <mergeCell ref="B30:B31"/>
    <mergeCell ref="C30:C31"/>
    <mergeCell ref="A33:A34"/>
    <mergeCell ref="B33:B34"/>
    <mergeCell ref="C33:C34"/>
    <mergeCell ref="B17:B19"/>
    <mergeCell ref="C17:C19"/>
    <mergeCell ref="A21:A24"/>
    <mergeCell ref="B21:B24"/>
    <mergeCell ref="C21:C24"/>
    <mergeCell ref="A27:A28"/>
    <mergeCell ref="B27:B28"/>
    <mergeCell ref="C27:C28"/>
    <mergeCell ref="B3:C3"/>
    <mergeCell ref="D3:Y3"/>
    <mergeCell ref="B1:C1"/>
    <mergeCell ref="D1:Y1"/>
    <mergeCell ref="B2:C2"/>
    <mergeCell ref="D2:Y2"/>
    <mergeCell ref="AK4:AU4"/>
    <mergeCell ref="A5:C5"/>
    <mergeCell ref="D5:N5"/>
    <mergeCell ref="O5:Y5"/>
    <mergeCell ref="Z5:AJ5"/>
    <mergeCell ref="AK5:AU5"/>
    <mergeCell ref="A4:C4"/>
    <mergeCell ref="D4:N4"/>
    <mergeCell ref="O4:Y4"/>
    <mergeCell ref="Z4:AJ4"/>
    <mergeCell ref="I6:J6"/>
    <mergeCell ref="K6:L6"/>
    <mergeCell ref="A12:C12"/>
    <mergeCell ref="E12:N12"/>
    <mergeCell ref="A6:C6"/>
    <mergeCell ref="D6:D16"/>
    <mergeCell ref="E6:F6"/>
    <mergeCell ref="G6:H6"/>
    <mergeCell ref="A14:A16"/>
    <mergeCell ref="B14:B16"/>
    <mergeCell ref="T6:U6"/>
    <mergeCell ref="V6:W6"/>
    <mergeCell ref="V7:W7"/>
    <mergeCell ref="M9:N9"/>
    <mergeCell ref="P9:Q9"/>
    <mergeCell ref="R9:S9"/>
    <mergeCell ref="M6:N6"/>
    <mergeCell ref="O6:O16"/>
    <mergeCell ref="P6:Q6"/>
    <mergeCell ref="R6:S6"/>
    <mergeCell ref="AE6:AF6"/>
    <mergeCell ref="AG6:AH6"/>
    <mergeCell ref="X7:Y7"/>
    <mergeCell ref="AA7:AB7"/>
    <mergeCell ref="AC7:AD7"/>
    <mergeCell ref="AE7:AF7"/>
    <mergeCell ref="X6:Y6"/>
    <mergeCell ref="Z6:Z16"/>
    <mergeCell ref="AA6:AB6"/>
    <mergeCell ref="AC6:AD6"/>
    <mergeCell ref="AP6:AQ6"/>
    <mergeCell ref="AR6:AS6"/>
    <mergeCell ref="AI10:AJ10"/>
    <mergeCell ref="AL10:AM10"/>
    <mergeCell ref="AN10:AO10"/>
    <mergeCell ref="AP10:AQ10"/>
    <mergeCell ref="AI6:AJ6"/>
    <mergeCell ref="AK6:AK16"/>
    <mergeCell ref="AL6:AM6"/>
    <mergeCell ref="AN6:AO6"/>
    <mergeCell ref="AT6:AU6"/>
    <mergeCell ref="A7:C7"/>
    <mergeCell ref="E7:F7"/>
    <mergeCell ref="G7:H7"/>
    <mergeCell ref="I7:J7"/>
    <mergeCell ref="K7:L7"/>
    <mergeCell ref="M7:N7"/>
    <mergeCell ref="P7:Q7"/>
    <mergeCell ref="R7:S7"/>
    <mergeCell ref="T7:U7"/>
    <mergeCell ref="K9:L9"/>
    <mergeCell ref="AG7:AH7"/>
    <mergeCell ref="AI7:AJ7"/>
    <mergeCell ref="AL7:AM7"/>
    <mergeCell ref="A9:C9"/>
    <mergeCell ref="E9:F9"/>
    <mergeCell ref="G9:H9"/>
    <mergeCell ref="I9:J9"/>
    <mergeCell ref="AA9:AB9"/>
    <mergeCell ref="AC9:AD9"/>
    <mergeCell ref="AT7:AU7"/>
    <mergeCell ref="E8:N8"/>
    <mergeCell ref="P8:Y8"/>
    <mergeCell ref="AA8:AJ8"/>
    <mergeCell ref="AL8:AU8"/>
    <mergeCell ref="AN7:AO7"/>
    <mergeCell ref="AP7:AQ7"/>
    <mergeCell ref="AR7:AS7"/>
    <mergeCell ref="AE9:AF9"/>
    <mergeCell ref="AG9:AH9"/>
    <mergeCell ref="AT9:AU9"/>
    <mergeCell ref="AR10:AS10"/>
    <mergeCell ref="AT10:AU10"/>
    <mergeCell ref="AN9:AO9"/>
    <mergeCell ref="AP9:AQ9"/>
    <mergeCell ref="AR9:AS9"/>
    <mergeCell ref="K10:L10"/>
    <mergeCell ref="M10:N10"/>
    <mergeCell ref="AI9:AJ9"/>
    <mergeCell ref="AL9:AM9"/>
    <mergeCell ref="AC10:AD10"/>
    <mergeCell ref="AE10:AF10"/>
    <mergeCell ref="AG10:AH10"/>
    <mergeCell ref="T9:U9"/>
    <mergeCell ref="V9:W9"/>
    <mergeCell ref="X9:Y9"/>
    <mergeCell ref="E10:F10"/>
    <mergeCell ref="A11:C11"/>
    <mergeCell ref="E11:N11"/>
    <mergeCell ref="P11:Y11"/>
    <mergeCell ref="V10:W10"/>
    <mergeCell ref="X10:Y10"/>
    <mergeCell ref="R10:S10"/>
    <mergeCell ref="A10:C10"/>
    <mergeCell ref="G10:H10"/>
    <mergeCell ref="I10:J10"/>
    <mergeCell ref="E13:N13"/>
    <mergeCell ref="P13:Y13"/>
    <mergeCell ref="AA13:AJ13"/>
    <mergeCell ref="AL13:AU13"/>
    <mergeCell ref="T10:U10"/>
    <mergeCell ref="P12:Y12"/>
    <mergeCell ref="AA12:AJ12"/>
    <mergeCell ref="AL12:AU12"/>
    <mergeCell ref="P10:Q10"/>
    <mergeCell ref="AA11:AJ11"/>
    <mergeCell ref="AL11:AU11"/>
    <mergeCell ref="AA10:AB10"/>
    <mergeCell ref="P14:S14"/>
    <mergeCell ref="T14:Y14"/>
    <mergeCell ref="AA14:AD14"/>
    <mergeCell ref="W15:Y15"/>
    <mergeCell ref="AA15:AB15"/>
    <mergeCell ref="AC15:AD15"/>
    <mergeCell ref="AS15:AU15"/>
    <mergeCell ref="AE14:AJ14"/>
    <mergeCell ref="AL14:AO14"/>
    <mergeCell ref="AP14:AU14"/>
    <mergeCell ref="AN15:AO15"/>
    <mergeCell ref="AP15:AR15"/>
    <mergeCell ref="T15:V15"/>
    <mergeCell ref="C14:C16"/>
    <mergeCell ref="E14:H14"/>
    <mergeCell ref="I14:N14"/>
    <mergeCell ref="E15:F15"/>
    <mergeCell ref="G15:H15"/>
    <mergeCell ref="I15:K15"/>
    <mergeCell ref="L15:N15"/>
    <mergeCell ref="A53:C53"/>
    <mergeCell ref="AE15:AG15"/>
    <mergeCell ref="AH15:AJ15"/>
    <mergeCell ref="AL15:AM15"/>
    <mergeCell ref="P15:Q15"/>
    <mergeCell ref="R15:S15"/>
    <mergeCell ref="A41:A42"/>
    <mergeCell ref="A17:A19"/>
  </mergeCells>
  <printOptions/>
  <pageMargins left="0.7" right="0.7" top="0.787401575" bottom="0.7874015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80"/>
  <sheetViews>
    <sheetView zoomScalePageLayoutView="0" workbookViewId="0" topLeftCell="A1">
      <selection activeCell="R31" sqref="R31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3" width="18.7109375" style="0" customWidth="1"/>
    <col min="4" max="4" width="5.57421875" style="0" customWidth="1"/>
    <col min="5" max="5" width="4.8515625" style="0" customWidth="1"/>
    <col min="6" max="6" width="3.7109375" style="0" customWidth="1"/>
    <col min="7" max="7" width="18.7109375" style="0" customWidth="1"/>
    <col min="8" max="8" width="4.8515625" style="0" customWidth="1"/>
    <col min="9" max="9" width="5.57421875" style="0" customWidth="1"/>
    <col min="10" max="10" width="3.7109375" style="0" customWidth="1"/>
    <col min="11" max="11" width="18.7109375" style="0" customWidth="1"/>
    <col min="12" max="13" width="4.8515625" style="0" customWidth="1"/>
    <col min="14" max="23" width="5.8515625" style="0" customWidth="1"/>
    <col min="24" max="24" width="5.57421875" style="0" customWidth="1"/>
    <col min="25" max="25" width="5.8515625" style="0" customWidth="1"/>
  </cols>
  <sheetData>
    <row r="1" spans="1:25" ht="15">
      <c r="A1" s="2"/>
      <c r="B1" s="635" t="s">
        <v>47</v>
      </c>
      <c r="C1" s="636"/>
      <c r="D1" s="637"/>
      <c r="E1" s="118"/>
      <c r="F1" s="632" t="s">
        <v>48</v>
      </c>
      <c r="G1" s="633"/>
      <c r="H1" s="634"/>
      <c r="I1" s="88"/>
      <c r="J1" s="638" t="s">
        <v>197</v>
      </c>
      <c r="K1" s="639"/>
      <c r="L1" s="640"/>
      <c r="M1" s="88"/>
      <c r="N1" s="95"/>
      <c r="O1" s="88"/>
      <c r="P1" s="94"/>
      <c r="Q1" s="2"/>
      <c r="S1" s="118"/>
      <c r="T1" s="118"/>
      <c r="U1" s="118"/>
      <c r="V1" s="2"/>
      <c r="W1" s="118"/>
      <c r="X1" s="118"/>
      <c r="Y1" s="118"/>
    </row>
    <row r="2" spans="1:25" ht="12.75">
      <c r="A2" s="88"/>
      <c r="B2" s="96"/>
      <c r="C2" s="83" t="s">
        <v>37</v>
      </c>
      <c r="D2" s="96" t="s">
        <v>18</v>
      </c>
      <c r="E2" s="135"/>
      <c r="F2" s="83"/>
      <c r="G2" s="83" t="s">
        <v>49</v>
      </c>
      <c r="H2" s="96" t="s">
        <v>18</v>
      </c>
      <c r="I2" s="2"/>
      <c r="J2" s="83"/>
      <c r="K2" s="83" t="s">
        <v>49</v>
      </c>
      <c r="L2" s="96" t="s">
        <v>18</v>
      </c>
      <c r="M2" s="2"/>
      <c r="N2" s="1"/>
      <c r="O2" s="88"/>
      <c r="P2" s="88"/>
      <c r="Q2" s="88"/>
      <c r="S2" s="119"/>
      <c r="T2" s="120"/>
      <c r="U2" s="120"/>
      <c r="V2" s="2"/>
      <c r="W2" s="2"/>
      <c r="X2" s="120"/>
      <c r="Y2" s="120"/>
    </row>
    <row r="3" spans="1:25" ht="12.75">
      <c r="A3" s="228">
        <v>1</v>
      </c>
      <c r="B3" s="98"/>
      <c r="C3" s="109" t="s">
        <v>96</v>
      </c>
      <c r="D3" s="195">
        <f>SUM('muži 3'!R17:S52)</f>
        <v>638</v>
      </c>
      <c r="E3" s="114"/>
      <c r="F3" s="98"/>
      <c r="G3" s="109" t="s">
        <v>100</v>
      </c>
      <c r="H3" s="199">
        <f>SUM('ženy 1'!AH17:AJ52)</f>
        <v>820</v>
      </c>
      <c r="I3" s="112"/>
      <c r="J3" s="98"/>
      <c r="K3" s="117" t="s">
        <v>112</v>
      </c>
      <c r="L3" s="200">
        <f>SUM('ženy 2'!AL13:AU13)</f>
        <v>1166</v>
      </c>
      <c r="M3" s="136"/>
      <c r="N3" s="99"/>
      <c r="O3" s="131"/>
      <c r="P3" s="121"/>
      <c r="Q3" s="131"/>
      <c r="S3" s="121"/>
      <c r="T3" s="122"/>
      <c r="U3" s="122"/>
      <c r="V3" s="2"/>
      <c r="W3" s="121"/>
      <c r="X3" s="122"/>
      <c r="Y3" s="122"/>
    </row>
    <row r="4" spans="1:25" ht="12.75">
      <c r="A4" s="228">
        <v>2</v>
      </c>
      <c r="B4" s="98"/>
      <c r="C4" s="109" t="s">
        <v>97</v>
      </c>
      <c r="D4" s="195">
        <f>SUM('muži 3'!AC17:AD52)</f>
        <v>602</v>
      </c>
      <c r="E4" s="114"/>
      <c r="F4" s="98"/>
      <c r="G4" s="117" t="s">
        <v>112</v>
      </c>
      <c r="H4" s="199">
        <f>SUM('ženy 2'!AS17:AU52)</f>
        <v>722</v>
      </c>
      <c r="I4" s="140"/>
      <c r="J4" s="98"/>
      <c r="K4" s="109" t="s">
        <v>108</v>
      </c>
      <c r="L4" s="200">
        <f>SUM('ženy 2'!P13:Y13)</f>
        <v>1112</v>
      </c>
      <c r="M4" s="136"/>
      <c r="N4" s="99"/>
      <c r="O4" s="131"/>
      <c r="P4" s="121"/>
      <c r="Q4" s="131"/>
      <c r="S4" s="121"/>
      <c r="T4" s="122"/>
      <c r="U4" s="122"/>
      <c r="V4" s="2"/>
      <c r="W4" s="121"/>
      <c r="X4" s="122"/>
      <c r="Y4" s="122"/>
    </row>
    <row r="5" spans="1:25" ht="12.75">
      <c r="A5" s="228">
        <v>3</v>
      </c>
      <c r="B5" s="98"/>
      <c r="C5" s="110" t="s">
        <v>108</v>
      </c>
      <c r="D5" s="195">
        <f>SUM('ženy 2'!R17:S52)</f>
        <v>595</v>
      </c>
      <c r="E5" s="114"/>
      <c r="F5" s="98"/>
      <c r="G5" s="110" t="s">
        <v>87</v>
      </c>
      <c r="H5" s="199">
        <f>SUM('muži 1'!L17:N52)</f>
        <v>690</v>
      </c>
      <c r="I5" s="112"/>
      <c r="J5" s="98"/>
      <c r="K5" s="110" t="s">
        <v>96</v>
      </c>
      <c r="L5" s="200">
        <f>SUM('muži 3'!P13:Y13)</f>
        <v>1099</v>
      </c>
      <c r="M5" s="136"/>
      <c r="N5" s="99"/>
      <c r="O5" s="131"/>
      <c r="P5" s="121"/>
      <c r="Q5" s="131"/>
      <c r="S5" s="121"/>
      <c r="T5" s="122"/>
      <c r="U5" s="122"/>
      <c r="V5" s="2"/>
      <c r="W5" s="121"/>
      <c r="X5" s="122"/>
      <c r="Y5" s="122"/>
    </row>
    <row r="6" spans="1:25" ht="12.75">
      <c r="A6" s="228">
        <v>4</v>
      </c>
      <c r="B6" s="98"/>
      <c r="C6" s="117" t="s">
        <v>112</v>
      </c>
      <c r="D6" s="195">
        <f>SUM('ženy 2'!AN17:AO52)</f>
        <v>444</v>
      </c>
      <c r="E6" s="114"/>
      <c r="F6" s="98"/>
      <c r="G6" s="109" t="s">
        <v>113</v>
      </c>
      <c r="H6" s="199">
        <f>SUM('muži 2'!W17:Y52)</f>
        <v>686</v>
      </c>
      <c r="I6" s="112"/>
      <c r="J6" s="98"/>
      <c r="K6" s="109" t="s">
        <v>97</v>
      </c>
      <c r="L6" s="200">
        <f>SUM('muži 3'!AA13:AJ13)</f>
        <v>944</v>
      </c>
      <c r="M6" s="136"/>
      <c r="N6" s="99"/>
      <c r="O6" s="131"/>
      <c r="P6" s="121"/>
      <c r="Q6" s="131"/>
      <c r="S6" s="121"/>
      <c r="T6" s="122"/>
      <c r="U6" s="122"/>
      <c r="V6" s="2"/>
      <c r="W6" s="121"/>
      <c r="X6" s="122"/>
      <c r="Y6" s="122"/>
    </row>
    <row r="7" spans="1:25" ht="12.75">
      <c r="A7" s="228">
        <v>5</v>
      </c>
      <c r="B7" s="98"/>
      <c r="C7" s="109" t="s">
        <v>109</v>
      </c>
      <c r="D7" s="195">
        <f>SUM('ženy 4'!R17:S52)</f>
        <v>270</v>
      </c>
      <c r="E7" s="114"/>
      <c r="F7" s="98"/>
      <c r="G7" s="109" t="s">
        <v>95</v>
      </c>
      <c r="H7" s="199">
        <f>SUM(ženy!AS17:AU52)</f>
        <v>665</v>
      </c>
      <c r="I7" s="112"/>
      <c r="J7" s="98"/>
      <c r="K7" s="109" t="s">
        <v>100</v>
      </c>
      <c r="L7" s="200">
        <f>SUM('ženy 1'!AA13:AJ13)</f>
        <v>820</v>
      </c>
      <c r="M7" s="136"/>
      <c r="N7" s="99"/>
      <c r="O7" s="131"/>
      <c r="P7" s="121"/>
      <c r="Q7" s="131"/>
      <c r="S7" s="121"/>
      <c r="T7" s="122"/>
      <c r="U7" s="122"/>
      <c r="V7" s="2"/>
      <c r="W7" s="121"/>
      <c r="X7" s="122"/>
      <c r="Y7" s="122"/>
    </row>
    <row r="8" spans="1:25" ht="12.75">
      <c r="A8" s="228">
        <v>6</v>
      </c>
      <c r="B8" s="98"/>
      <c r="C8" s="109" t="s">
        <v>110</v>
      </c>
      <c r="D8" s="195">
        <f>SUM('muži 5'!AN17:AO52)</f>
        <v>204</v>
      </c>
      <c r="E8" s="114"/>
      <c r="F8" s="98"/>
      <c r="G8" s="109" t="s">
        <v>84</v>
      </c>
      <c r="H8" s="199">
        <f>SUM(ženy!W17:Y52)</f>
        <v>640</v>
      </c>
      <c r="I8" s="112"/>
      <c r="J8" s="98"/>
      <c r="K8" s="109" t="s">
        <v>113</v>
      </c>
      <c r="L8" s="200">
        <f>SUM('muži 2'!P13:Y13)</f>
        <v>716</v>
      </c>
      <c r="M8" s="136"/>
      <c r="N8" s="99"/>
      <c r="O8" s="131"/>
      <c r="P8" s="121"/>
      <c r="Q8" s="131"/>
      <c r="S8" s="121"/>
      <c r="T8" s="122"/>
      <c r="U8" s="122"/>
      <c r="V8" s="2"/>
      <c r="W8" s="2"/>
      <c r="X8" s="122"/>
      <c r="Y8" s="122"/>
    </row>
    <row r="9" spans="1:25" ht="12.75">
      <c r="A9" s="228">
        <v>7</v>
      </c>
      <c r="B9" s="98"/>
      <c r="C9" s="117" t="s">
        <v>133</v>
      </c>
      <c r="D9" s="197">
        <f>SUM('ženy 5'!AC17:AD52)</f>
        <v>130</v>
      </c>
      <c r="E9" s="114"/>
      <c r="F9" s="98"/>
      <c r="G9" s="109" t="s">
        <v>106</v>
      </c>
      <c r="H9" s="199">
        <f>SUM('muži 5'!L17:N52)</f>
        <v>635</v>
      </c>
      <c r="I9" s="112"/>
      <c r="J9" s="98"/>
      <c r="K9" s="109" t="s">
        <v>110</v>
      </c>
      <c r="L9" s="200">
        <f>SUM('muži 5'!AL13:AU13)</f>
        <v>690</v>
      </c>
      <c r="M9" s="136"/>
      <c r="N9" s="99"/>
      <c r="O9" s="131"/>
      <c r="P9" s="121"/>
      <c r="Q9" s="131"/>
      <c r="S9" s="121"/>
      <c r="T9" s="122"/>
      <c r="U9" s="122"/>
      <c r="V9" s="2"/>
      <c r="W9" s="2"/>
      <c r="X9" s="122"/>
      <c r="Y9" s="122"/>
    </row>
    <row r="10" spans="1:25" ht="12.75">
      <c r="A10" s="228">
        <v>8</v>
      </c>
      <c r="B10" s="98"/>
      <c r="C10" s="109" t="s">
        <v>98</v>
      </c>
      <c r="D10" s="195">
        <f>SUM('ženy 1'!G17:H52)</f>
        <v>110</v>
      </c>
      <c r="E10" s="114"/>
      <c r="F10" s="98"/>
      <c r="G10" s="109" t="s">
        <v>108</v>
      </c>
      <c r="H10" s="199">
        <f>SUM('ženy 2'!W17:Y52)</f>
        <v>517</v>
      </c>
      <c r="I10" s="112"/>
      <c r="J10" s="98"/>
      <c r="K10" s="109" t="s">
        <v>87</v>
      </c>
      <c r="L10" s="200">
        <f>SUM('muži 1'!E13:N13)</f>
        <v>690</v>
      </c>
      <c r="M10" s="136"/>
      <c r="N10" s="99"/>
      <c r="O10" s="131"/>
      <c r="P10" s="121"/>
      <c r="Q10" s="131"/>
      <c r="S10" s="121"/>
      <c r="T10" s="122"/>
      <c r="U10" s="122"/>
      <c r="V10" s="2"/>
      <c r="W10" s="2"/>
      <c r="X10" s="122"/>
      <c r="Y10" s="122"/>
    </row>
    <row r="11" spans="1:25" ht="12.75">
      <c r="A11" s="228">
        <v>9</v>
      </c>
      <c r="B11" s="98"/>
      <c r="C11" s="129" t="s">
        <v>115</v>
      </c>
      <c r="D11" s="195">
        <f>SUM('ženy 2'!AC17:AD52)</f>
        <v>108</v>
      </c>
      <c r="E11" s="114"/>
      <c r="F11" s="98"/>
      <c r="G11" s="109" t="s">
        <v>107</v>
      </c>
      <c r="H11" s="199">
        <f>SUM('muži 5'!W17:Y52)</f>
        <v>515</v>
      </c>
      <c r="I11" s="112"/>
      <c r="J11" s="98"/>
      <c r="K11" s="109" t="s">
        <v>95</v>
      </c>
      <c r="L11" s="200">
        <f>SUM(ženy!AL13)</f>
        <v>665</v>
      </c>
      <c r="M11" s="136"/>
      <c r="N11" s="99"/>
      <c r="O11" s="131"/>
      <c r="P11" s="121"/>
      <c r="Q11" s="131"/>
      <c r="S11" s="121"/>
      <c r="T11" s="122"/>
      <c r="U11" s="122"/>
      <c r="V11" s="2"/>
      <c r="W11" s="2"/>
      <c r="X11" s="122"/>
      <c r="Y11" s="122"/>
    </row>
    <row r="12" spans="1:25" ht="12.75">
      <c r="A12" s="228">
        <v>10</v>
      </c>
      <c r="B12" s="98"/>
      <c r="C12" s="127" t="s">
        <v>134</v>
      </c>
      <c r="D12" s="195">
        <f>SUM('ženy 5'!AN17:AO52)</f>
        <v>98</v>
      </c>
      <c r="E12" s="114"/>
      <c r="F12" s="98"/>
      <c r="G12" s="109" t="s">
        <v>110</v>
      </c>
      <c r="H12" s="199">
        <f>SUM('muži 5'!AS17:AU52)</f>
        <v>486</v>
      </c>
      <c r="I12" s="112"/>
      <c r="J12" s="98"/>
      <c r="K12" s="109" t="s">
        <v>84</v>
      </c>
      <c r="L12" s="200">
        <f>SUM(ženy!P13)</f>
        <v>640</v>
      </c>
      <c r="M12" s="136"/>
      <c r="N12" s="99"/>
      <c r="O12" s="131"/>
      <c r="P12" s="121"/>
      <c r="Q12" s="131"/>
      <c r="S12" s="121"/>
      <c r="T12" s="122"/>
      <c r="U12" s="122"/>
      <c r="V12" s="2"/>
      <c r="W12" s="2"/>
      <c r="X12" s="122"/>
      <c r="Y12" s="122"/>
    </row>
    <row r="13" spans="1:25" ht="12.75">
      <c r="A13" s="228">
        <v>11</v>
      </c>
      <c r="B13" s="98"/>
      <c r="C13" s="128" t="s">
        <v>36</v>
      </c>
      <c r="D13" s="195">
        <f>SUM('muži 5'!AA13:AJ13)</f>
        <v>75</v>
      </c>
      <c r="E13" s="114"/>
      <c r="F13" s="98"/>
      <c r="G13" s="109" t="s">
        <v>96</v>
      </c>
      <c r="H13" s="199">
        <f>SUM('muži 3'!W17:Y52)</f>
        <v>461</v>
      </c>
      <c r="I13" s="112"/>
      <c r="J13" s="98"/>
      <c r="K13" s="109" t="s">
        <v>106</v>
      </c>
      <c r="L13" s="200">
        <f>SUM('muži 5'!E13:N13)</f>
        <v>635</v>
      </c>
      <c r="M13" s="136"/>
      <c r="N13" s="99"/>
      <c r="O13" s="131"/>
      <c r="P13" s="121"/>
      <c r="Q13" s="131"/>
      <c r="S13" s="121"/>
      <c r="T13" s="122"/>
      <c r="U13" s="122"/>
      <c r="V13" s="2"/>
      <c r="W13" s="2"/>
      <c r="X13" s="122"/>
      <c r="Y13" s="122"/>
    </row>
    <row r="14" spans="1:25" ht="12.75">
      <c r="A14" s="228">
        <v>12</v>
      </c>
      <c r="B14" s="98"/>
      <c r="C14" s="190" t="s">
        <v>137</v>
      </c>
      <c r="D14" s="202">
        <f>SUM('ženy 6'!R17:S52)</f>
        <v>47</v>
      </c>
      <c r="E14" s="114"/>
      <c r="F14" s="98"/>
      <c r="G14" s="109" t="s">
        <v>98</v>
      </c>
      <c r="H14" s="199">
        <f>SUM('ženy 1'!L17:N52)</f>
        <v>451</v>
      </c>
      <c r="I14" s="112"/>
      <c r="J14" s="98"/>
      <c r="K14" s="109" t="s">
        <v>98</v>
      </c>
      <c r="L14" s="200">
        <f>SUM('ženy 1'!E13:N13)</f>
        <v>561</v>
      </c>
      <c r="M14" s="136"/>
      <c r="N14" s="99"/>
      <c r="O14" s="131"/>
      <c r="P14" s="123"/>
      <c r="Q14" s="131"/>
      <c r="S14" s="121"/>
      <c r="T14" s="122"/>
      <c r="U14" s="122"/>
      <c r="V14" s="2"/>
      <c r="W14" s="2"/>
      <c r="X14" s="122"/>
      <c r="Y14" s="122"/>
    </row>
    <row r="15" spans="1:25" ht="12.75">
      <c r="A15" s="228">
        <v>13</v>
      </c>
      <c r="B15" s="98"/>
      <c r="C15" s="109" t="s">
        <v>177</v>
      </c>
      <c r="D15" s="195">
        <f>SUM('ženy 4'!AC17:AD52)</f>
        <v>46</v>
      </c>
      <c r="E15" s="114"/>
      <c r="F15" s="98"/>
      <c r="G15" s="127" t="s">
        <v>148</v>
      </c>
      <c r="H15" s="199">
        <f>SUM('ženy 5'!AS17:AU52)</f>
        <v>441</v>
      </c>
      <c r="I15" s="112"/>
      <c r="J15" s="98"/>
      <c r="K15" s="127" t="s">
        <v>148</v>
      </c>
      <c r="L15" s="200">
        <f>SUM('ženy 5'!AL13:AU13)</f>
        <v>539</v>
      </c>
      <c r="M15" s="136"/>
      <c r="N15" s="99"/>
      <c r="O15" s="131"/>
      <c r="P15" s="121"/>
      <c r="Q15" s="131"/>
      <c r="S15" s="121"/>
      <c r="T15" s="122"/>
      <c r="U15" s="122"/>
      <c r="V15" s="2"/>
      <c r="W15" s="2"/>
      <c r="X15" s="122"/>
      <c r="Y15" s="122"/>
    </row>
    <row r="16" spans="1:25" ht="12.75">
      <c r="A16" s="228">
        <v>14</v>
      </c>
      <c r="B16" s="98"/>
      <c r="C16" s="109" t="s">
        <v>89</v>
      </c>
      <c r="D16" s="195">
        <f>SUM('muži 1'!AC17:AD52)</f>
        <v>37</v>
      </c>
      <c r="E16" s="114"/>
      <c r="F16" s="98"/>
      <c r="G16" s="109" t="s">
        <v>109</v>
      </c>
      <c r="H16" s="199">
        <f>SUM('ženy 4'!W17:Y52)</f>
        <v>408</v>
      </c>
      <c r="I16" s="112"/>
      <c r="J16" s="98"/>
      <c r="K16" s="109" t="s">
        <v>107</v>
      </c>
      <c r="L16" s="200">
        <f>SUM('muži 5'!P13:Y13)</f>
        <v>515</v>
      </c>
      <c r="M16" s="136"/>
      <c r="N16" s="99"/>
      <c r="O16" s="131"/>
      <c r="P16" s="132"/>
      <c r="Q16" s="131"/>
      <c r="S16" s="121"/>
      <c r="T16" s="122"/>
      <c r="U16" s="122"/>
      <c r="V16" s="2"/>
      <c r="W16" s="2"/>
      <c r="X16" s="122"/>
      <c r="Y16" s="122"/>
    </row>
    <row r="17" spans="1:25" ht="12.75">
      <c r="A17" s="228">
        <v>15</v>
      </c>
      <c r="B17" s="98"/>
      <c r="C17" s="129" t="s">
        <v>163</v>
      </c>
      <c r="D17" s="254">
        <f>SUM('ženy 6'!AN17:AO52)</f>
        <v>35</v>
      </c>
      <c r="E17" s="114"/>
      <c r="F17" s="98"/>
      <c r="G17" s="129" t="s">
        <v>115</v>
      </c>
      <c r="H17" s="199">
        <f>SUM('ženy 2'!AH17:AJ52)</f>
        <v>352</v>
      </c>
      <c r="I17" s="112"/>
      <c r="J17" s="98"/>
      <c r="K17" s="129" t="s">
        <v>115</v>
      </c>
      <c r="L17" s="198">
        <f>SUM('ženy 2'!AA13:AJ13)</f>
        <v>460</v>
      </c>
      <c r="M17" s="136"/>
      <c r="N17" s="99"/>
      <c r="O17" s="131"/>
      <c r="P17" s="121"/>
      <c r="Q17" s="131"/>
      <c r="S17" s="121"/>
      <c r="T17" s="122"/>
      <c r="U17" s="122"/>
      <c r="V17" s="2"/>
      <c r="W17" s="2"/>
      <c r="X17" s="122"/>
      <c r="Y17" s="122"/>
    </row>
    <row r="18" spans="1:25" ht="12.75">
      <c r="A18" s="228">
        <v>16</v>
      </c>
      <c r="B18" s="98"/>
      <c r="C18" s="109" t="s">
        <v>187</v>
      </c>
      <c r="D18" s="195">
        <f>SUM(ženy!AC17:AD52)</f>
        <v>31</v>
      </c>
      <c r="E18" s="114"/>
      <c r="F18" s="98"/>
      <c r="G18" s="109" t="s">
        <v>97</v>
      </c>
      <c r="H18" s="199">
        <f>SUM('muži 3'!AH17:AJ52)</f>
        <v>342</v>
      </c>
      <c r="I18" s="112"/>
      <c r="J18" s="98"/>
      <c r="K18" s="117" t="s">
        <v>149</v>
      </c>
      <c r="L18" s="200">
        <f>SUM('ženy 5'!AA13:AJ13)</f>
        <v>350</v>
      </c>
      <c r="M18" s="136"/>
      <c r="N18" s="99"/>
      <c r="O18" s="131"/>
      <c r="P18" s="121"/>
      <c r="Q18" s="131"/>
      <c r="S18" s="123"/>
      <c r="T18" s="122"/>
      <c r="U18" s="122"/>
      <c r="V18" s="2"/>
      <c r="W18" s="2"/>
      <c r="X18" s="122"/>
      <c r="Y18" s="122"/>
    </row>
    <row r="19" spans="1:25" ht="12.75">
      <c r="A19" s="228">
        <v>17</v>
      </c>
      <c r="B19" s="98"/>
      <c r="C19" s="190" t="s">
        <v>160</v>
      </c>
      <c r="D19" s="202">
        <f>SUM('ženy 4'!AN17:AO52)</f>
        <v>31</v>
      </c>
      <c r="E19" s="114"/>
      <c r="F19" s="98"/>
      <c r="G19" s="109" t="s">
        <v>91</v>
      </c>
      <c r="H19" s="199">
        <f>SUM('muži 2'!L17:N52)</f>
        <v>315</v>
      </c>
      <c r="I19" s="112"/>
      <c r="J19" s="98"/>
      <c r="K19" s="109" t="s">
        <v>89</v>
      </c>
      <c r="L19" s="200">
        <f>SUM('muži 1'!AA13:AJ13)</f>
        <v>332</v>
      </c>
      <c r="M19" s="136"/>
      <c r="N19" s="99"/>
      <c r="O19" s="131"/>
      <c r="P19" s="121"/>
      <c r="Q19" s="131"/>
      <c r="S19" s="121"/>
      <c r="T19" s="122"/>
      <c r="U19" s="122"/>
      <c r="V19" s="2"/>
      <c r="W19" s="2"/>
      <c r="X19" s="122"/>
      <c r="Y19" s="122"/>
    </row>
    <row r="20" spans="1:25" ht="12.75">
      <c r="A20" s="228">
        <v>18</v>
      </c>
      <c r="B20" s="98"/>
      <c r="C20" s="109" t="s">
        <v>113</v>
      </c>
      <c r="D20" s="195">
        <f>SUM('muži 2'!R17:S52)</f>
        <v>30</v>
      </c>
      <c r="E20" s="114"/>
      <c r="F20" s="98"/>
      <c r="G20" s="109" t="s">
        <v>89</v>
      </c>
      <c r="H20" s="199">
        <f>SUM('muži 1'!AH17:AJ52)</f>
        <v>295</v>
      </c>
      <c r="I20" s="112"/>
      <c r="J20" s="98"/>
      <c r="K20" s="109" t="s">
        <v>91</v>
      </c>
      <c r="L20" s="200">
        <f>SUM('muži 2'!E13:N13)</f>
        <v>315</v>
      </c>
      <c r="M20" s="136"/>
      <c r="N20" s="99"/>
      <c r="O20" s="131"/>
      <c r="P20" s="121"/>
      <c r="Q20" s="131"/>
      <c r="S20" s="121"/>
      <c r="T20" s="122"/>
      <c r="U20" s="122"/>
      <c r="V20" s="2"/>
      <c r="W20" s="2"/>
      <c r="X20" s="122"/>
      <c r="Y20" s="122"/>
    </row>
    <row r="21" spans="1:25" ht="12.75">
      <c r="A21" s="228">
        <v>19</v>
      </c>
      <c r="B21" s="98"/>
      <c r="C21" s="109" t="s">
        <v>103</v>
      </c>
      <c r="D21" s="195">
        <f>SUM('muži 4'!R17:S52)</f>
        <v>30</v>
      </c>
      <c r="E21" s="114"/>
      <c r="F21" s="98"/>
      <c r="G21" s="109" t="s">
        <v>93</v>
      </c>
      <c r="H21" s="199">
        <f>SUM('muži 2'!AS17:AU52)</f>
        <v>275</v>
      </c>
      <c r="I21" s="112"/>
      <c r="J21" s="98"/>
      <c r="K21" s="109" t="s">
        <v>93</v>
      </c>
      <c r="L21" s="200">
        <f>SUM('muži 2'!AL13:AU13)</f>
        <v>275</v>
      </c>
      <c r="M21" s="136"/>
      <c r="N21" s="99"/>
      <c r="O21" s="131"/>
      <c r="P21" s="121"/>
      <c r="Q21" s="131"/>
      <c r="S21" s="121"/>
      <c r="T21" s="122"/>
      <c r="U21" s="122"/>
      <c r="V21" s="2"/>
      <c r="W21" s="2"/>
      <c r="X21" s="122"/>
      <c r="Y21" s="122"/>
    </row>
    <row r="22" spans="1:25" ht="12.75">
      <c r="A22" s="228">
        <v>20</v>
      </c>
      <c r="B22" s="98"/>
      <c r="C22" s="190" t="s">
        <v>143</v>
      </c>
      <c r="D22" s="202">
        <f>SUM('muži 8'!G17:H52)</f>
        <v>27</v>
      </c>
      <c r="E22" s="114"/>
      <c r="F22" s="98"/>
      <c r="G22" s="117" t="s">
        <v>133</v>
      </c>
      <c r="H22" s="199">
        <f>SUM('ženy 5'!AH17:AJ52)</f>
        <v>220</v>
      </c>
      <c r="I22" s="112"/>
      <c r="J22" s="98"/>
      <c r="K22" s="190" t="s">
        <v>137</v>
      </c>
      <c r="L22" s="203">
        <f>SUM('ženy 6'!P13:Y13)</f>
        <v>214</v>
      </c>
      <c r="M22" s="136"/>
      <c r="N22" s="99"/>
      <c r="O22" s="131"/>
      <c r="P22" s="121"/>
      <c r="Q22" s="131"/>
      <c r="S22" s="121"/>
      <c r="T22" s="122"/>
      <c r="U22" s="122"/>
      <c r="V22" s="2"/>
      <c r="W22" s="2"/>
      <c r="X22" s="122"/>
      <c r="Y22" s="122"/>
    </row>
    <row r="23" spans="1:25" ht="12.75">
      <c r="A23" s="228">
        <v>21</v>
      </c>
      <c r="B23" s="98"/>
      <c r="C23" s="189" t="s">
        <v>135</v>
      </c>
      <c r="D23" s="202">
        <f>SUM('ženy 5'!G17:H52)</f>
        <v>26</v>
      </c>
      <c r="E23" s="114"/>
      <c r="F23" s="98"/>
      <c r="G23" s="109" t="s">
        <v>86</v>
      </c>
      <c r="H23" s="199">
        <f>SUM(muži!AH17:AJ52)</f>
        <v>207</v>
      </c>
      <c r="I23" s="112"/>
      <c r="J23" s="98"/>
      <c r="K23" s="109" t="s">
        <v>86</v>
      </c>
      <c r="L23" s="200">
        <f>SUM(muži!AA13)</f>
        <v>207</v>
      </c>
      <c r="M23" s="136"/>
      <c r="N23" s="99"/>
      <c r="O23" s="131"/>
      <c r="P23" s="121"/>
      <c r="Q23" s="131"/>
      <c r="S23" s="121"/>
      <c r="T23" s="122"/>
      <c r="U23" s="122"/>
      <c r="V23" s="2"/>
      <c r="W23" s="2"/>
      <c r="X23" s="122"/>
      <c r="Y23" s="122"/>
    </row>
    <row r="24" spans="1:25" ht="12.75">
      <c r="A24" s="228">
        <v>22</v>
      </c>
      <c r="B24" s="98"/>
      <c r="C24" s="109" t="s">
        <v>85</v>
      </c>
      <c r="D24" s="195">
        <f>SUM(ženy!G17:H52)</f>
        <v>26</v>
      </c>
      <c r="E24" s="114"/>
      <c r="F24" s="98"/>
      <c r="G24" s="190" t="s">
        <v>138</v>
      </c>
      <c r="H24" s="199">
        <f>SUM('muži 8'!W17:Y52)</f>
        <v>170</v>
      </c>
      <c r="I24" s="112"/>
      <c r="J24" s="98"/>
      <c r="K24" s="190" t="s">
        <v>147</v>
      </c>
      <c r="L24" s="203">
        <f>SUM('muži 7'!AA13:AJ13)</f>
        <v>172</v>
      </c>
      <c r="M24" s="136"/>
      <c r="N24" s="99"/>
      <c r="O24" s="131"/>
      <c r="P24" s="123"/>
      <c r="Q24" s="131"/>
      <c r="S24" s="121"/>
      <c r="T24" s="122"/>
      <c r="U24" s="122"/>
      <c r="V24" s="2"/>
      <c r="W24" s="2"/>
      <c r="X24" s="122"/>
      <c r="Y24" s="122"/>
    </row>
    <row r="25" spans="1:25" ht="12.75">
      <c r="A25" s="228">
        <v>23</v>
      </c>
      <c r="B25" s="98"/>
      <c r="C25" s="190" t="s">
        <v>147</v>
      </c>
      <c r="D25" s="202">
        <f>SUM('muži 7'!AC17:AD52)</f>
        <v>21</v>
      </c>
      <c r="E25" s="114"/>
      <c r="F25" s="98"/>
      <c r="G25" s="190" t="s">
        <v>137</v>
      </c>
      <c r="H25" s="199">
        <f>SUM('ženy 6'!W17:Y52)</f>
        <v>167</v>
      </c>
      <c r="I25" s="112"/>
      <c r="J25" s="98"/>
      <c r="K25" s="190" t="s">
        <v>138</v>
      </c>
      <c r="L25" s="203">
        <f>SUM('muži 8'!P13:Y13)</f>
        <v>170</v>
      </c>
      <c r="M25" s="136"/>
      <c r="N25" s="99"/>
      <c r="O25" s="131"/>
      <c r="P25" s="121"/>
      <c r="Q25" s="131"/>
      <c r="S25" s="121"/>
      <c r="T25" s="122"/>
      <c r="U25" s="122"/>
      <c r="V25" s="2"/>
      <c r="W25" s="2"/>
      <c r="X25" s="122"/>
      <c r="Y25" s="122"/>
    </row>
    <row r="26" spans="1:25" ht="12.75">
      <c r="A26" s="228">
        <v>24</v>
      </c>
      <c r="B26" s="98"/>
      <c r="C26" s="190" t="s">
        <v>144</v>
      </c>
      <c r="D26" s="202">
        <f>SUM('muži 8'!AN17:AO52)</f>
        <v>21</v>
      </c>
      <c r="E26" s="114"/>
      <c r="F26" s="98"/>
      <c r="G26" s="190" t="s">
        <v>147</v>
      </c>
      <c r="H26" s="199">
        <f>SUM('muži 7'!AH17:AJ52)</f>
        <v>151</v>
      </c>
      <c r="I26" s="112"/>
      <c r="J26" s="98"/>
      <c r="K26" s="109" t="s">
        <v>101</v>
      </c>
      <c r="L26" s="337">
        <f>SUM('ženy 1'!AL13:AU13)</f>
        <v>118</v>
      </c>
      <c r="M26" s="136"/>
      <c r="N26" s="99"/>
      <c r="O26" s="131"/>
      <c r="P26" s="121"/>
      <c r="Q26" s="131"/>
      <c r="S26" s="121"/>
      <c r="T26" s="122"/>
      <c r="U26" s="122"/>
      <c r="V26" s="2"/>
      <c r="W26" s="2"/>
      <c r="X26" s="122"/>
      <c r="Y26" s="122"/>
    </row>
    <row r="27" spans="1:25" ht="12.75">
      <c r="A27" s="228">
        <v>25</v>
      </c>
      <c r="B27" s="98"/>
      <c r="C27" s="130" t="s">
        <v>117</v>
      </c>
      <c r="D27" s="195">
        <f>SUM('ženy 2'!G17:H52)</f>
        <v>20</v>
      </c>
      <c r="E27" s="114"/>
      <c r="F27" s="98"/>
      <c r="G27" s="109" t="s">
        <v>101</v>
      </c>
      <c r="H27" s="199">
        <f>SUM('ženy 1'!AS17:AU52)</f>
        <v>102</v>
      </c>
      <c r="I27" s="112"/>
      <c r="J27" s="98"/>
      <c r="K27" s="130" t="s">
        <v>117</v>
      </c>
      <c r="L27" s="198">
        <f>SUM('ženy 2'!E13:N13)</f>
        <v>91</v>
      </c>
      <c r="M27" s="136"/>
      <c r="N27" s="99"/>
      <c r="O27" s="131"/>
      <c r="P27" s="133"/>
      <c r="Q27" s="131"/>
      <c r="S27" s="121"/>
      <c r="T27" s="122"/>
      <c r="U27" s="122"/>
      <c r="V27" s="2"/>
      <c r="W27" s="2"/>
      <c r="X27" s="122"/>
      <c r="Y27" s="122"/>
    </row>
    <row r="28" spans="1:25" ht="12.75">
      <c r="A28" s="228">
        <v>26</v>
      </c>
      <c r="B28" s="98"/>
      <c r="C28" s="109" t="s">
        <v>101</v>
      </c>
      <c r="D28" s="195">
        <f>SUM('ženy 1'!AN17:AO52)</f>
        <v>16</v>
      </c>
      <c r="E28" s="114"/>
      <c r="F28" s="98"/>
      <c r="G28" s="109" t="s">
        <v>102</v>
      </c>
      <c r="H28" s="199">
        <f>SUM('muži 4'!L17:N52)</f>
        <v>76</v>
      </c>
      <c r="I28" s="112"/>
      <c r="J28" s="98"/>
      <c r="K28" s="109" t="s">
        <v>102</v>
      </c>
      <c r="L28" s="200">
        <f>SUM('muži 4'!E13:N13)</f>
        <v>86</v>
      </c>
      <c r="M28" s="136"/>
      <c r="N28" s="99"/>
      <c r="O28" s="131"/>
      <c r="P28" s="121"/>
      <c r="Q28" s="131"/>
      <c r="S28" s="121"/>
      <c r="T28" s="122"/>
      <c r="U28" s="122"/>
      <c r="V28" s="2"/>
      <c r="W28" s="2"/>
      <c r="X28" s="122"/>
      <c r="Y28" s="122"/>
    </row>
    <row r="29" spans="1:25" ht="12.75">
      <c r="A29" s="228">
        <v>27</v>
      </c>
      <c r="B29" s="98"/>
      <c r="C29" s="190" t="s">
        <v>159</v>
      </c>
      <c r="D29" s="202">
        <f>SUM('muži 6'!G17:H52)</f>
        <v>16</v>
      </c>
      <c r="E29" s="114"/>
      <c r="F29" s="100"/>
      <c r="G29" s="130" t="s">
        <v>117</v>
      </c>
      <c r="H29" s="199">
        <f>SUM('ženy 2'!L17:N52)</f>
        <v>71</v>
      </c>
      <c r="I29" s="112"/>
      <c r="J29" s="100"/>
      <c r="K29" s="189" t="s">
        <v>135</v>
      </c>
      <c r="L29" s="203">
        <f>SUM('ženy 5'!E13:N13)</f>
        <v>81</v>
      </c>
      <c r="M29" s="136"/>
      <c r="N29" s="99"/>
      <c r="O29" s="131"/>
      <c r="P29" s="123"/>
      <c r="Q29" s="131"/>
      <c r="S29" s="121"/>
      <c r="T29" s="122"/>
      <c r="U29" s="122"/>
      <c r="V29" s="2"/>
      <c r="W29" s="2"/>
      <c r="X29" s="122"/>
      <c r="Y29" s="122"/>
    </row>
    <row r="30" spans="1:25" ht="12.75">
      <c r="A30" s="228">
        <v>28</v>
      </c>
      <c r="B30" s="100"/>
      <c r="C30" s="109" t="s">
        <v>190</v>
      </c>
      <c r="D30" s="195">
        <f>SUM('muži 7'!AN17:AO52)</f>
        <v>16</v>
      </c>
      <c r="E30" s="114"/>
      <c r="F30" s="98"/>
      <c r="G30" s="128" t="s">
        <v>116</v>
      </c>
      <c r="H30" s="199">
        <f>SUM('ženy 4'!L17:N52)</f>
        <v>62</v>
      </c>
      <c r="I30" s="112"/>
      <c r="J30" s="98"/>
      <c r="K30" s="128" t="s">
        <v>36</v>
      </c>
      <c r="L30" s="200">
        <f>SUM('muži 5'!AA13:AJ13)</f>
        <v>75</v>
      </c>
      <c r="M30" s="136"/>
      <c r="N30" s="99"/>
      <c r="O30" s="134"/>
      <c r="P30" s="121"/>
      <c r="Q30" s="131"/>
      <c r="S30" s="121"/>
      <c r="T30" s="122"/>
      <c r="U30" s="122"/>
      <c r="V30" s="2"/>
      <c r="W30" s="2"/>
      <c r="X30" s="122"/>
      <c r="Y30" s="122"/>
    </row>
    <row r="31" spans="1:25" ht="12.75">
      <c r="A31" s="228">
        <v>29</v>
      </c>
      <c r="B31" s="100"/>
      <c r="C31" s="190" t="s">
        <v>140</v>
      </c>
      <c r="D31" s="202">
        <f>SUM('muži 8'!AC17:AD52)</f>
        <v>12</v>
      </c>
      <c r="E31" s="114"/>
      <c r="F31" s="100"/>
      <c r="G31" s="189" t="s">
        <v>135</v>
      </c>
      <c r="H31" s="199">
        <f>SUM('ženy 5'!L17:N52)</f>
        <v>55</v>
      </c>
      <c r="I31" s="112"/>
      <c r="J31" s="100"/>
      <c r="K31" s="128" t="s">
        <v>116</v>
      </c>
      <c r="L31" s="200">
        <f>SUM('ženy 4'!E13:N13)</f>
        <v>62</v>
      </c>
      <c r="M31" s="136"/>
      <c r="N31" s="99"/>
      <c r="O31" s="134"/>
      <c r="P31" s="121"/>
      <c r="Q31" s="131"/>
      <c r="S31" s="121"/>
      <c r="T31" s="122"/>
      <c r="U31" s="122"/>
      <c r="V31" s="2"/>
      <c r="W31" s="2"/>
      <c r="X31" s="2"/>
      <c r="Y31" s="2"/>
    </row>
    <row r="32" spans="1:25" ht="12.75">
      <c r="A32" s="228">
        <v>30</v>
      </c>
      <c r="B32" s="100"/>
      <c r="C32" s="110" t="s">
        <v>128</v>
      </c>
      <c r="D32" s="202">
        <f>SUM('muži 7'!R17:S52)</f>
        <v>12</v>
      </c>
      <c r="E32" s="114"/>
      <c r="F32" s="100"/>
      <c r="G32" s="110" t="s">
        <v>128</v>
      </c>
      <c r="H32" s="199">
        <f>SUM('muži 7'!W17:Y52)</f>
        <v>36</v>
      </c>
      <c r="I32" s="112"/>
      <c r="J32" s="100"/>
      <c r="K32" s="110" t="s">
        <v>109</v>
      </c>
      <c r="L32" s="200">
        <f>SUM('ženy 4'!P13:Y13)</f>
        <v>678</v>
      </c>
      <c r="M32" s="136"/>
      <c r="N32" s="99"/>
      <c r="O32" s="134"/>
      <c r="P32" s="121"/>
      <c r="Q32" s="131"/>
      <c r="S32" s="121"/>
      <c r="T32" s="122"/>
      <c r="U32" s="122"/>
      <c r="V32" s="2"/>
      <c r="W32" s="2"/>
      <c r="X32" s="2"/>
      <c r="Y32" s="2"/>
    </row>
    <row r="33" spans="1:25" ht="12.75">
      <c r="A33" s="228">
        <v>31</v>
      </c>
      <c r="B33" s="100"/>
      <c r="C33" s="109" t="s">
        <v>102</v>
      </c>
      <c r="D33" s="195">
        <f>SUM('muži 4'!G17:H52)</f>
        <v>10</v>
      </c>
      <c r="E33" s="114"/>
      <c r="F33" s="100"/>
      <c r="G33" s="109" t="s">
        <v>92</v>
      </c>
      <c r="H33" s="199">
        <f>SUM('muži 2'!AH17:AJ52)</f>
        <v>32</v>
      </c>
      <c r="I33" s="112"/>
      <c r="J33" s="100"/>
      <c r="K33" s="109" t="s">
        <v>177</v>
      </c>
      <c r="L33" s="200">
        <f>SUM('ženy 4'!AA13:AJ13)</f>
        <v>62</v>
      </c>
      <c r="M33" s="136"/>
      <c r="N33" s="99"/>
      <c r="O33" s="134"/>
      <c r="P33" s="121"/>
      <c r="Q33" s="131"/>
      <c r="S33" s="2"/>
      <c r="T33" s="122"/>
      <c r="U33" s="122"/>
      <c r="V33" s="2"/>
      <c r="W33" s="2"/>
      <c r="X33" s="2"/>
      <c r="Y33" s="2"/>
    </row>
    <row r="34" spans="1:25" ht="12.75">
      <c r="A34" s="228">
        <v>32</v>
      </c>
      <c r="B34" s="100"/>
      <c r="C34" s="190" t="s">
        <v>150</v>
      </c>
      <c r="D34" s="202">
        <f>SUM('ženy 6'!G17:H52)</f>
        <v>6</v>
      </c>
      <c r="E34" s="114"/>
      <c r="F34" s="100"/>
      <c r="G34" s="109" t="s">
        <v>187</v>
      </c>
      <c r="H34" s="199">
        <f>SUM(ženy!AH17:AJ52)</f>
        <v>20</v>
      </c>
      <c r="I34" s="112"/>
      <c r="J34" s="100"/>
      <c r="K34" s="109" t="s">
        <v>187</v>
      </c>
      <c r="L34" s="200">
        <f>SUM(ženy!AA13)</f>
        <v>51</v>
      </c>
      <c r="M34" s="136"/>
      <c r="N34" s="99"/>
      <c r="O34" s="134"/>
      <c r="P34" s="121"/>
      <c r="Q34" s="131"/>
      <c r="S34" s="2"/>
      <c r="T34" s="122"/>
      <c r="U34" s="122"/>
      <c r="V34" s="2"/>
      <c r="W34" s="2"/>
      <c r="X34" s="2"/>
      <c r="Y34" s="2"/>
    </row>
    <row r="35" spans="1:25" ht="12.75">
      <c r="A35" s="228">
        <v>33</v>
      </c>
      <c r="B35" s="100"/>
      <c r="C35" s="109" t="s">
        <v>164</v>
      </c>
      <c r="D35" s="195">
        <f>SUM('ženy 1'!R17:S52)</f>
        <v>6</v>
      </c>
      <c r="E35" s="114"/>
      <c r="F35" s="100"/>
      <c r="G35" s="109" t="s">
        <v>190</v>
      </c>
      <c r="H35" s="199">
        <f>SUM('muži 7'!AS17:AU52)</f>
        <v>20</v>
      </c>
      <c r="I35" s="112"/>
      <c r="J35" s="100"/>
      <c r="K35" s="109" t="s">
        <v>128</v>
      </c>
      <c r="L35" s="203">
        <f>SUM('muži 7'!P13:Y13)</f>
        <v>48</v>
      </c>
      <c r="M35" s="136"/>
      <c r="N35" s="99"/>
      <c r="O35" s="134"/>
      <c r="P35" s="97"/>
      <c r="Q35" s="131"/>
      <c r="S35" s="2"/>
      <c r="T35" s="122"/>
      <c r="U35" s="122"/>
      <c r="V35" s="2"/>
      <c r="W35" s="2"/>
      <c r="X35" s="2"/>
      <c r="Y35" s="2"/>
    </row>
    <row r="36" spans="1:25" ht="12.75">
      <c r="A36" s="228">
        <v>34</v>
      </c>
      <c r="B36" s="100"/>
      <c r="C36" s="109" t="s">
        <v>127</v>
      </c>
      <c r="D36" s="202">
        <f>SUM('muži 7'!G17:H52)</f>
        <v>6</v>
      </c>
      <c r="E36" s="114"/>
      <c r="F36" s="100"/>
      <c r="G36" s="109" t="s">
        <v>177</v>
      </c>
      <c r="H36" s="199">
        <f>SUM('ženy 4'!AH17:AJ52)</f>
        <v>16</v>
      </c>
      <c r="I36" s="112"/>
      <c r="J36" s="100"/>
      <c r="K36" s="190" t="s">
        <v>140</v>
      </c>
      <c r="L36" s="203">
        <f>SUM('muži 8'!AL13:AU13)</f>
        <v>36</v>
      </c>
      <c r="M36" s="136"/>
      <c r="N36" s="99"/>
      <c r="O36" s="134"/>
      <c r="P36" s="97"/>
      <c r="Q36" s="131"/>
      <c r="S36" s="2"/>
      <c r="T36" s="122"/>
      <c r="U36" s="122"/>
      <c r="V36" s="2"/>
      <c r="W36" s="2"/>
      <c r="X36" s="2"/>
      <c r="Y36" s="2"/>
    </row>
    <row r="37" spans="1:25" ht="12.75">
      <c r="A37" s="228">
        <v>35</v>
      </c>
      <c r="B37" s="100"/>
      <c r="C37" s="109" t="s">
        <v>165</v>
      </c>
      <c r="D37" s="196">
        <f>SUM(muži!G17:H52)</f>
        <v>0</v>
      </c>
      <c r="E37" s="114"/>
      <c r="F37" s="100"/>
      <c r="G37" s="190" t="s">
        <v>144</v>
      </c>
      <c r="H37" s="199">
        <f>SUM('muži 8'!AS17:AU52)</f>
        <v>15</v>
      </c>
      <c r="I37" s="112"/>
      <c r="J37" s="100"/>
      <c r="K37" s="190" t="s">
        <v>144</v>
      </c>
      <c r="L37" s="203">
        <f>SUM('muži 8'!AL13:AU13)</f>
        <v>36</v>
      </c>
      <c r="M37" s="136"/>
      <c r="N37" s="99"/>
      <c r="O37" s="134"/>
      <c r="P37" s="97"/>
      <c r="Q37" s="131"/>
      <c r="S37" s="2"/>
      <c r="T37" s="2"/>
      <c r="U37" s="2"/>
      <c r="V37" s="2"/>
      <c r="W37" s="2"/>
      <c r="X37" s="2"/>
      <c r="Y37" s="2"/>
    </row>
    <row r="38" spans="1:17" ht="12.75">
      <c r="A38" s="228">
        <v>36</v>
      </c>
      <c r="B38" s="100"/>
      <c r="C38" s="109" t="s">
        <v>86</v>
      </c>
      <c r="D38" s="195">
        <f>SUM(muži!AC17:AD52)</f>
        <v>0</v>
      </c>
      <c r="E38" s="114"/>
      <c r="F38" s="100"/>
      <c r="G38" s="109" t="s">
        <v>127</v>
      </c>
      <c r="H38" s="199">
        <f>SUM('muži 7'!L17:N52)</f>
        <v>15</v>
      </c>
      <c r="I38" s="112"/>
      <c r="J38" s="100"/>
      <c r="K38" s="109" t="s">
        <v>190</v>
      </c>
      <c r="L38" s="200">
        <f>SUM('muži 7'!AL13:AU13)</f>
        <v>36</v>
      </c>
      <c r="M38" s="136"/>
      <c r="N38" s="99"/>
      <c r="O38" s="134"/>
      <c r="P38" s="97"/>
      <c r="Q38" s="131"/>
    </row>
    <row r="39" spans="1:17" ht="12.75">
      <c r="A39" s="228">
        <v>37</v>
      </c>
      <c r="B39" s="100"/>
      <c r="C39" s="109" t="s">
        <v>87</v>
      </c>
      <c r="D39" s="195">
        <f>SUM('muži 1'!G17:H52)</f>
        <v>0</v>
      </c>
      <c r="E39" s="139"/>
      <c r="F39" s="100"/>
      <c r="G39" s="109" t="s">
        <v>88</v>
      </c>
      <c r="H39" s="199">
        <f>SUM('muži 1'!W17:Y52)</f>
        <v>10</v>
      </c>
      <c r="I39" s="137"/>
      <c r="J39" s="100"/>
      <c r="K39" s="127" t="s">
        <v>163</v>
      </c>
      <c r="L39" s="256">
        <f>SUM('ženy 6'!AL13:AU13)</f>
        <v>35</v>
      </c>
      <c r="M39" s="136"/>
      <c r="N39" s="99"/>
      <c r="O39" s="134"/>
      <c r="P39" s="97"/>
      <c r="Q39" s="131"/>
    </row>
    <row r="40" spans="1:17" ht="12.75">
      <c r="A40" s="228">
        <v>38</v>
      </c>
      <c r="B40" s="100"/>
      <c r="C40" s="109" t="s">
        <v>166</v>
      </c>
      <c r="D40" s="195">
        <f>SUM('muži 6'!R17:S52)</f>
        <v>0</v>
      </c>
      <c r="E40" s="114"/>
      <c r="F40" s="100"/>
      <c r="G40" s="190" t="s">
        <v>136</v>
      </c>
      <c r="H40" s="199">
        <f>SUM('ženy 5'!W17:Y52)</f>
        <v>10</v>
      </c>
      <c r="I40" s="112"/>
      <c r="J40" s="100"/>
      <c r="K40" s="190" t="s">
        <v>143</v>
      </c>
      <c r="L40" s="203">
        <f>SUM('muži 8'!E13:N13)</f>
        <v>33</v>
      </c>
      <c r="M40" s="136"/>
      <c r="N40" s="99"/>
      <c r="O40" s="134"/>
      <c r="P40" s="142"/>
      <c r="Q40" s="111"/>
    </row>
    <row r="41" spans="1:17" ht="12.75">
      <c r="A41" s="228">
        <v>39</v>
      </c>
      <c r="B41" s="100"/>
      <c r="C41" s="109" t="s">
        <v>84</v>
      </c>
      <c r="D41" s="195">
        <f>SUM(ženy!R17:S52)</f>
        <v>0</v>
      </c>
      <c r="E41" s="114"/>
      <c r="F41" s="100"/>
      <c r="G41" s="190" t="s">
        <v>150</v>
      </c>
      <c r="H41" s="199">
        <f>SUM('ženy 6'!L17:N52)</f>
        <v>6</v>
      </c>
      <c r="I41" s="112"/>
      <c r="J41" s="100"/>
      <c r="K41" s="109" t="s">
        <v>92</v>
      </c>
      <c r="L41" s="200">
        <f>SUM('muži 2'!AA13:AJ13)</f>
        <v>32</v>
      </c>
      <c r="M41" s="113"/>
      <c r="N41" s="99"/>
      <c r="O41" s="134"/>
      <c r="P41" s="142"/>
      <c r="Q41" s="111"/>
    </row>
    <row r="42" spans="1:17" ht="12.75">
      <c r="A42" s="228">
        <v>40</v>
      </c>
      <c r="B42" s="100"/>
      <c r="C42" s="109" t="s">
        <v>88</v>
      </c>
      <c r="D42" s="195">
        <f>SUM('muži 1'!R17:S52)</f>
        <v>0</v>
      </c>
      <c r="E42" s="114"/>
      <c r="F42" s="100"/>
      <c r="G42" s="190" t="s">
        <v>143</v>
      </c>
      <c r="H42" s="199">
        <f>SUM('muži 8'!L17:N52)</f>
        <v>6</v>
      </c>
      <c r="I42" s="112"/>
      <c r="J42" s="100"/>
      <c r="K42" s="190" t="s">
        <v>136</v>
      </c>
      <c r="L42" s="203">
        <f>SUM(ženy!E8+ženy!E11)</f>
        <v>32</v>
      </c>
      <c r="M42" s="136"/>
      <c r="N42" s="99"/>
      <c r="O42" s="134"/>
      <c r="P42" s="97"/>
      <c r="Q42" s="143"/>
    </row>
    <row r="43" spans="1:17" ht="12.75">
      <c r="A43" s="228">
        <v>41</v>
      </c>
      <c r="B43" s="100"/>
      <c r="C43" s="109" t="s">
        <v>90</v>
      </c>
      <c r="D43" s="195">
        <f>SUM('muži 1'!AN17:AO52)</f>
        <v>0</v>
      </c>
      <c r="E43" s="114"/>
      <c r="F43" s="100"/>
      <c r="G43" s="190" t="s">
        <v>140</v>
      </c>
      <c r="H43" s="199">
        <f>SUM('muži 8'!AH17:AJ52)</f>
        <v>6</v>
      </c>
      <c r="I43" s="112"/>
      <c r="J43" s="100"/>
      <c r="K43" s="109" t="s">
        <v>85</v>
      </c>
      <c r="L43" s="200">
        <f>SUM(ženy!E13)</f>
        <v>32</v>
      </c>
      <c r="M43" s="136"/>
      <c r="N43" s="97"/>
      <c r="O43" s="134"/>
      <c r="P43" s="97"/>
      <c r="Q43" s="111"/>
    </row>
    <row r="44" spans="1:17" ht="12.75">
      <c r="A44" s="228">
        <v>42</v>
      </c>
      <c r="B44" s="100"/>
      <c r="C44" s="109" t="s">
        <v>91</v>
      </c>
      <c r="D44" s="195">
        <f>SUM('muži 2'!G17:H52)</f>
        <v>0</v>
      </c>
      <c r="E44" s="114"/>
      <c r="F44" s="100"/>
      <c r="G44" s="109" t="s">
        <v>85</v>
      </c>
      <c r="H44" s="199">
        <f>SUM(ženy!L17:N52)</f>
        <v>6</v>
      </c>
      <c r="I44" s="112"/>
      <c r="J44" s="100"/>
      <c r="K44" s="190" t="s">
        <v>160</v>
      </c>
      <c r="L44" s="203">
        <f>SUM('ženy 4'!AL13:AU13)</f>
        <v>31</v>
      </c>
      <c r="M44" s="136"/>
      <c r="N44" s="97"/>
      <c r="O44" s="134"/>
      <c r="P44" s="97"/>
      <c r="Q44" s="131"/>
    </row>
    <row r="45" spans="1:17" ht="12.75">
      <c r="A45" s="228">
        <v>43</v>
      </c>
      <c r="B45" s="100"/>
      <c r="C45" s="109" t="s">
        <v>92</v>
      </c>
      <c r="D45" s="195">
        <f>SUM('muži 2'!AC17:AD52)</f>
        <v>0</v>
      </c>
      <c r="E45" s="114"/>
      <c r="F45" s="100"/>
      <c r="G45" s="109" t="s">
        <v>166</v>
      </c>
      <c r="H45" s="199">
        <f>SUM('muži 6'!W17:Y52)</f>
        <v>0</v>
      </c>
      <c r="I45" s="112"/>
      <c r="J45" s="100"/>
      <c r="K45" s="109" t="s">
        <v>103</v>
      </c>
      <c r="L45" s="200">
        <f>SUM('muži 4'!P13:Y13)</f>
        <v>30</v>
      </c>
      <c r="M45" s="136"/>
      <c r="N45" s="97"/>
      <c r="O45" s="134"/>
      <c r="P45" s="144"/>
      <c r="Q45" s="111"/>
    </row>
    <row r="46" spans="1:17" ht="12.75">
      <c r="A46" s="228">
        <v>44</v>
      </c>
      <c r="B46" s="100"/>
      <c r="C46" s="109" t="s">
        <v>93</v>
      </c>
      <c r="D46" s="195">
        <f>SUM('muži 2'!AN17:AO52)</f>
        <v>0</v>
      </c>
      <c r="E46" s="114"/>
      <c r="F46" s="100"/>
      <c r="G46" s="109" t="s">
        <v>159</v>
      </c>
      <c r="H46" s="199">
        <f>SUM('muži 6'!L17:N52)</f>
        <v>0</v>
      </c>
      <c r="I46" s="112"/>
      <c r="J46" s="100"/>
      <c r="K46" s="109" t="s">
        <v>127</v>
      </c>
      <c r="L46" s="200">
        <f>SUM('muži 7'!E13:N13)</f>
        <v>21</v>
      </c>
      <c r="M46" s="136"/>
      <c r="N46" s="2"/>
      <c r="O46" s="134"/>
      <c r="P46" s="97"/>
      <c r="Q46" s="131"/>
    </row>
    <row r="47" spans="1:15" ht="12.75">
      <c r="A47" s="229">
        <v>45</v>
      </c>
      <c r="B47" s="141"/>
      <c r="C47" s="109" t="s">
        <v>94</v>
      </c>
      <c r="D47" s="195">
        <f>SUM('muži 3'!G17:H52)</f>
        <v>0</v>
      </c>
      <c r="E47" s="114"/>
      <c r="F47" s="141"/>
      <c r="G47" s="109" t="s">
        <v>165</v>
      </c>
      <c r="H47" s="199">
        <f>SUM(muži!L17:N52)</f>
        <v>0</v>
      </c>
      <c r="I47" s="112"/>
      <c r="J47" s="141"/>
      <c r="K47" s="109" t="s">
        <v>159</v>
      </c>
      <c r="L47" s="200">
        <f>SUM('muži 6'!E13:N13)</f>
        <v>16</v>
      </c>
      <c r="M47" s="138"/>
      <c r="N47" s="88"/>
      <c r="O47" s="2"/>
    </row>
    <row r="48" spans="1:12" ht="12.75">
      <c r="A48" s="229">
        <v>46</v>
      </c>
      <c r="B48" s="141"/>
      <c r="C48" s="109" t="s">
        <v>95</v>
      </c>
      <c r="D48" s="195">
        <f>SUM(ženy!AN17:AO52)</f>
        <v>0</v>
      </c>
      <c r="E48" s="114"/>
      <c r="F48" s="141"/>
      <c r="G48" s="109" t="s">
        <v>90</v>
      </c>
      <c r="H48" s="199">
        <f>SUM('muži 1'!AS17:AU52)</f>
        <v>0</v>
      </c>
      <c r="J48" s="141"/>
      <c r="K48" s="190" t="s">
        <v>150</v>
      </c>
      <c r="L48" s="203">
        <f>SUM('ženy 6'!E13:N13)</f>
        <v>12</v>
      </c>
    </row>
    <row r="49" spans="1:12" ht="12.75">
      <c r="A49" s="230">
        <v>47</v>
      </c>
      <c r="B49" s="157"/>
      <c r="C49" s="190" t="s">
        <v>136</v>
      </c>
      <c r="D49" s="202">
        <f>SUM('ženy 5'!R17:S52)</f>
        <v>0</v>
      </c>
      <c r="E49" s="114"/>
      <c r="F49" s="157"/>
      <c r="G49" s="109" t="s">
        <v>94</v>
      </c>
      <c r="H49" s="199">
        <f>SUM('muži 3'!L17:N52)</f>
        <v>0</v>
      </c>
      <c r="J49" s="157"/>
      <c r="K49" s="109" t="s">
        <v>88</v>
      </c>
      <c r="L49" s="200">
        <f>SUM('muži 1'!P13:Y13)</f>
        <v>10</v>
      </c>
    </row>
    <row r="50" spans="1:12" ht="12.75">
      <c r="A50" s="229">
        <v>48</v>
      </c>
      <c r="B50" s="157"/>
      <c r="C50" s="109" t="s">
        <v>99</v>
      </c>
      <c r="D50" s="195">
        <f>SUM('muži 3'!AN17:AO52)</f>
        <v>0</v>
      </c>
      <c r="E50" s="115"/>
      <c r="F50" s="157"/>
      <c r="G50" s="109" t="s">
        <v>99</v>
      </c>
      <c r="H50" s="199">
        <f>SUM('muži 3'!AS17:AU52)</f>
        <v>0</v>
      </c>
      <c r="J50" s="157"/>
      <c r="K50" s="109" t="s">
        <v>164</v>
      </c>
      <c r="L50" s="200">
        <f>SUM('ženy 1'!P13:Y13)</f>
        <v>6</v>
      </c>
    </row>
    <row r="51" spans="1:12" ht="12.75">
      <c r="A51" s="231">
        <v>49</v>
      </c>
      <c r="B51" s="141"/>
      <c r="C51" s="109" t="s">
        <v>100</v>
      </c>
      <c r="D51" s="195">
        <f>SUM('ženy 1'!AC17:AD52)</f>
        <v>0</v>
      </c>
      <c r="F51" s="141"/>
      <c r="G51" s="109" t="s">
        <v>164</v>
      </c>
      <c r="H51" s="199">
        <f>SUM('ženy 1'!W17:Y52)</f>
        <v>0</v>
      </c>
      <c r="J51" s="141"/>
      <c r="K51" s="109" t="s">
        <v>166</v>
      </c>
      <c r="L51" s="200">
        <f>SUM('muži 6'!P13:Y13)</f>
        <v>0</v>
      </c>
    </row>
    <row r="52" spans="1:12" ht="12.75">
      <c r="A52" s="231">
        <v>50</v>
      </c>
      <c r="B52" s="141"/>
      <c r="C52" s="109" t="s">
        <v>105</v>
      </c>
      <c r="D52" s="195">
        <f>SUM('muži 4'!AC17:AD52)</f>
        <v>0</v>
      </c>
      <c r="F52" s="141"/>
      <c r="G52" s="109" t="s">
        <v>103</v>
      </c>
      <c r="H52" s="199">
        <f>SUM('muži 4'!W17:Y52)</f>
        <v>0</v>
      </c>
      <c r="J52" s="141"/>
      <c r="K52" s="109" t="s">
        <v>165</v>
      </c>
      <c r="L52" s="200">
        <f>SUM(muži!E13)</f>
        <v>0</v>
      </c>
    </row>
    <row r="53" spans="1:12" ht="12.75">
      <c r="A53" s="231">
        <v>51</v>
      </c>
      <c r="B53" s="141"/>
      <c r="C53" s="190" t="s">
        <v>178</v>
      </c>
      <c r="D53" s="202">
        <f>SUM('muži 6'!AN17:AO52)</f>
        <v>0</v>
      </c>
      <c r="F53" s="141"/>
      <c r="G53" s="109" t="s">
        <v>105</v>
      </c>
      <c r="H53" s="199">
        <f>SUM('muži 4'!AH17:AJ52)</f>
        <v>0</v>
      </c>
      <c r="J53" s="141"/>
      <c r="K53" s="109" t="s">
        <v>90</v>
      </c>
      <c r="L53" s="200">
        <f>SUM('muži 1'!AL13:AU13)</f>
        <v>0</v>
      </c>
    </row>
    <row r="54" spans="1:12" ht="12.75">
      <c r="A54" s="231">
        <v>52</v>
      </c>
      <c r="B54" s="141"/>
      <c r="C54" s="190" t="s">
        <v>138</v>
      </c>
      <c r="D54" s="202">
        <f>SUM('muži 8'!R17:S52)</f>
        <v>0</v>
      </c>
      <c r="F54" s="141"/>
      <c r="G54" s="109" t="s">
        <v>104</v>
      </c>
      <c r="H54" s="199">
        <f>SUM('muži 4'!AS17:AU52)</f>
        <v>0</v>
      </c>
      <c r="J54" s="141"/>
      <c r="K54" s="109" t="s">
        <v>94</v>
      </c>
      <c r="L54" s="200">
        <f>SUM('muži 3'!E13:N13)</f>
        <v>0</v>
      </c>
    </row>
    <row r="55" spans="1:12" ht="12.75">
      <c r="A55" s="231">
        <v>53</v>
      </c>
      <c r="B55" s="141"/>
      <c r="C55" s="109" t="s">
        <v>104</v>
      </c>
      <c r="D55" s="195">
        <f>SUM('muži 4'!AN17:AO52)</f>
        <v>0</v>
      </c>
      <c r="F55" s="141"/>
      <c r="G55" s="189" t="s">
        <v>139</v>
      </c>
      <c r="H55" s="199">
        <f>SUM('ženy 6'!AH17:AJ52)</f>
        <v>0</v>
      </c>
      <c r="J55" s="141"/>
      <c r="K55" s="109" t="s">
        <v>99</v>
      </c>
      <c r="L55" s="200">
        <f>SUM('muži 3'!AL13:AU13)</f>
        <v>0</v>
      </c>
    </row>
    <row r="56" spans="1:12" ht="12.75">
      <c r="A56" s="231">
        <v>54</v>
      </c>
      <c r="B56" s="141"/>
      <c r="C56" s="109" t="s">
        <v>106</v>
      </c>
      <c r="D56" s="195">
        <f>SUM('muži 5'!G17:H52)</f>
        <v>0</v>
      </c>
      <c r="F56" s="141"/>
      <c r="G56" s="190" t="s">
        <v>121</v>
      </c>
      <c r="H56" s="199">
        <f>SUM('muži 6'!AH17:AJ52)</f>
        <v>0</v>
      </c>
      <c r="J56" s="141"/>
      <c r="K56" s="109" t="s">
        <v>105</v>
      </c>
      <c r="L56" s="200">
        <f>SUM('muži 4'!AA13:AJ13)</f>
        <v>0</v>
      </c>
    </row>
    <row r="57" spans="1:12" ht="12.75">
      <c r="A57" s="231">
        <v>55</v>
      </c>
      <c r="B57" s="141"/>
      <c r="C57" s="109" t="s">
        <v>107</v>
      </c>
      <c r="D57" s="195">
        <f>SUM('muži 5'!R17:S52)</f>
        <v>0</v>
      </c>
      <c r="F57" s="141"/>
      <c r="G57" s="190" t="s">
        <v>121</v>
      </c>
      <c r="H57" s="199">
        <f>SUM('muži 6'!AS17:AU52)</f>
        <v>0</v>
      </c>
      <c r="J57" s="141"/>
      <c r="K57" s="109" t="s">
        <v>104</v>
      </c>
      <c r="L57" s="200">
        <f>SUM('muži 4'!AL13:AU13)</f>
        <v>0</v>
      </c>
    </row>
    <row r="58" spans="1:12" ht="12.75">
      <c r="A58" s="231">
        <v>56</v>
      </c>
      <c r="B58" s="141"/>
      <c r="C58" s="190" t="s">
        <v>121</v>
      </c>
      <c r="D58" s="202">
        <f>SUM('muži 6'!AC17:AD52)</f>
        <v>0</v>
      </c>
      <c r="F58" s="141"/>
      <c r="G58" s="190" t="s">
        <v>159</v>
      </c>
      <c r="H58" s="199">
        <f>SUM('muži 6'!L17:N52)</f>
        <v>0</v>
      </c>
      <c r="J58" s="141"/>
      <c r="K58" s="189" t="s">
        <v>139</v>
      </c>
      <c r="L58" s="203">
        <f>SUM('ženy 6'!AA13:AJ13)</f>
        <v>0</v>
      </c>
    </row>
    <row r="59" spans="1:12" ht="12.75">
      <c r="A59" s="231">
        <v>57</v>
      </c>
      <c r="B59" s="141"/>
      <c r="C59" s="128" t="s">
        <v>116</v>
      </c>
      <c r="D59" s="195">
        <f>SUM('ženy 4'!G17:H52)</f>
        <v>0</v>
      </c>
      <c r="F59" s="141"/>
      <c r="G59" s="190" t="s">
        <v>160</v>
      </c>
      <c r="H59" s="199">
        <f>SUM('ženy 4'!AS17:AU52)</f>
        <v>0</v>
      </c>
      <c r="J59" s="141"/>
      <c r="K59" s="190" t="s">
        <v>121</v>
      </c>
      <c r="L59" s="203">
        <f>SUM('muži 6'!AA13:AJ13)</f>
        <v>0</v>
      </c>
    </row>
    <row r="60" spans="1:12" ht="12.75">
      <c r="A60" s="231">
        <v>58</v>
      </c>
      <c r="B60" s="141"/>
      <c r="C60" s="189" t="s">
        <v>139</v>
      </c>
      <c r="D60" s="202">
        <f>SUM('ženy 6'!AC17:AD52)</f>
        <v>0</v>
      </c>
      <c r="F60" s="141"/>
      <c r="G60" s="129" t="s">
        <v>161</v>
      </c>
      <c r="H60" s="199">
        <f>SUM('ženy 6'!AS17:AU52)</f>
        <v>0</v>
      </c>
      <c r="J60" s="141"/>
      <c r="K60" s="190"/>
      <c r="L60" s="203"/>
    </row>
    <row r="61" spans="1:12" ht="12.75">
      <c r="A61" s="231">
        <v>59</v>
      </c>
      <c r="B61" s="141"/>
      <c r="C61" s="117"/>
      <c r="D61" s="195"/>
      <c r="F61" s="141"/>
      <c r="G61" s="109"/>
      <c r="H61" s="199"/>
      <c r="J61" s="141"/>
      <c r="K61" s="190"/>
      <c r="L61" s="203"/>
    </row>
    <row r="62" spans="1:12" ht="12.75">
      <c r="A62" s="231">
        <v>60</v>
      </c>
      <c r="B62" s="89"/>
      <c r="C62" s="109"/>
      <c r="D62" s="195"/>
      <c r="F62" s="89"/>
      <c r="G62" s="117"/>
      <c r="H62" s="199"/>
      <c r="J62" s="89"/>
      <c r="K62" s="117"/>
      <c r="L62" s="200"/>
    </row>
    <row r="63" spans="1:12" ht="12.75">
      <c r="A63" s="231">
        <v>61</v>
      </c>
      <c r="B63" s="89"/>
      <c r="C63" s="129"/>
      <c r="D63" s="253"/>
      <c r="F63" s="89"/>
      <c r="G63" s="89"/>
      <c r="H63" s="255"/>
      <c r="J63" s="89"/>
      <c r="K63" s="89"/>
      <c r="L63" s="256"/>
    </row>
    <row r="64" spans="1:12" ht="12.75">
      <c r="A64" s="231">
        <v>62</v>
      </c>
      <c r="B64" s="89"/>
      <c r="C64" s="129"/>
      <c r="D64" s="253"/>
      <c r="F64" s="89"/>
      <c r="G64" s="89"/>
      <c r="H64" s="255"/>
      <c r="J64" s="89"/>
      <c r="K64" s="89"/>
      <c r="L64" s="256"/>
    </row>
    <row r="65" spans="1:12" ht="12.75">
      <c r="A65" s="231">
        <v>63</v>
      </c>
      <c r="B65" s="89"/>
      <c r="C65" s="129"/>
      <c r="D65" s="253"/>
      <c r="F65" s="89"/>
      <c r="G65" s="89"/>
      <c r="H65" s="255"/>
      <c r="J65" s="89"/>
      <c r="K65" s="89"/>
      <c r="L65" s="256"/>
    </row>
    <row r="66" spans="1:12" ht="12.75">
      <c r="A66" s="231">
        <v>64</v>
      </c>
      <c r="B66" s="89"/>
      <c r="C66" s="129"/>
      <c r="D66" s="253"/>
      <c r="F66" s="89"/>
      <c r="G66" s="89"/>
      <c r="H66" s="255"/>
      <c r="J66" s="89"/>
      <c r="K66" s="89"/>
      <c r="L66" s="256"/>
    </row>
    <row r="67" spans="1:12" ht="12.75">
      <c r="A67" s="231">
        <v>65</v>
      </c>
      <c r="B67" s="89"/>
      <c r="C67" s="89"/>
      <c r="D67" s="253"/>
      <c r="F67" s="89"/>
      <c r="G67" s="89"/>
      <c r="H67" s="255"/>
      <c r="J67" s="89"/>
      <c r="K67" s="89"/>
      <c r="L67" s="256"/>
    </row>
    <row r="68" spans="1:12" ht="12.75">
      <c r="A68" s="231">
        <v>66</v>
      </c>
      <c r="B68" s="89"/>
      <c r="C68" s="89"/>
      <c r="D68" s="253"/>
      <c r="F68" s="89"/>
      <c r="G68" s="89"/>
      <c r="H68" s="255"/>
      <c r="J68" s="89"/>
      <c r="K68" s="89"/>
      <c r="L68" s="256"/>
    </row>
    <row r="69" spans="1:12" ht="12.75">
      <c r="A69" s="231">
        <v>67</v>
      </c>
      <c r="B69" s="89"/>
      <c r="C69" s="89"/>
      <c r="D69" s="253"/>
      <c r="F69" s="89"/>
      <c r="G69" s="89"/>
      <c r="H69" s="255"/>
      <c r="J69" s="89"/>
      <c r="K69" s="89"/>
      <c r="L69" s="256"/>
    </row>
    <row r="70" spans="1:12" ht="12.75">
      <c r="A70" s="231">
        <v>68</v>
      </c>
      <c r="B70" s="89"/>
      <c r="C70" s="89"/>
      <c r="D70" s="253"/>
      <c r="F70" s="89"/>
      <c r="G70" s="89"/>
      <c r="H70" s="255"/>
      <c r="J70" s="89"/>
      <c r="K70" s="89"/>
      <c r="L70" s="256"/>
    </row>
    <row r="71" spans="1:12" ht="12.75">
      <c r="A71" s="231">
        <v>69</v>
      </c>
      <c r="B71" s="89"/>
      <c r="C71" s="89"/>
      <c r="D71" s="253"/>
      <c r="F71" s="89"/>
      <c r="G71" s="89"/>
      <c r="H71" s="255"/>
      <c r="J71" s="89"/>
      <c r="K71" s="89"/>
      <c r="L71" s="256"/>
    </row>
    <row r="72" spans="1:12" ht="12.75">
      <c r="A72" s="231">
        <v>70</v>
      </c>
      <c r="B72" s="89"/>
      <c r="C72" s="89"/>
      <c r="D72" s="253"/>
      <c r="F72" s="89"/>
      <c r="G72" s="89"/>
      <c r="H72" s="255"/>
      <c r="J72" s="89"/>
      <c r="K72" s="89"/>
      <c r="L72" s="256"/>
    </row>
    <row r="73" spans="1:12" ht="12.75">
      <c r="A73" s="231">
        <v>71</v>
      </c>
      <c r="B73" s="89"/>
      <c r="C73" s="89"/>
      <c r="D73" s="253"/>
      <c r="F73" s="89"/>
      <c r="G73" s="89"/>
      <c r="H73" s="255"/>
      <c r="J73" s="89"/>
      <c r="K73" s="89"/>
      <c r="L73" s="256"/>
    </row>
    <row r="74" spans="1:12" ht="12.75">
      <c r="A74" s="231">
        <v>72</v>
      </c>
      <c r="B74" s="89"/>
      <c r="C74" s="89"/>
      <c r="D74" s="253"/>
      <c r="F74" s="89"/>
      <c r="G74" s="89"/>
      <c r="H74" s="255"/>
      <c r="J74" s="89"/>
      <c r="K74" s="89"/>
      <c r="L74" s="256"/>
    </row>
    <row r="75" spans="1:12" ht="12.75">
      <c r="A75" s="231">
        <v>73</v>
      </c>
      <c r="B75" s="89"/>
      <c r="C75" s="89"/>
      <c r="D75" s="253"/>
      <c r="F75" s="89"/>
      <c r="G75" s="89"/>
      <c r="H75" s="255"/>
      <c r="J75" s="89"/>
      <c r="K75" s="89"/>
      <c r="L75" s="256"/>
    </row>
    <row r="76" spans="1:12" ht="12.75">
      <c r="A76" s="231">
        <v>74</v>
      </c>
      <c r="B76" s="89"/>
      <c r="C76" s="89"/>
      <c r="D76" s="253"/>
      <c r="F76" s="89"/>
      <c r="G76" s="89"/>
      <c r="H76" s="255"/>
      <c r="J76" s="89"/>
      <c r="K76" s="89"/>
      <c r="L76" s="256"/>
    </row>
    <row r="77" spans="1:12" ht="12.75">
      <c r="A77" s="231">
        <v>75</v>
      </c>
      <c r="B77" s="89"/>
      <c r="C77" s="89"/>
      <c r="D77" s="253"/>
      <c r="F77" s="89"/>
      <c r="G77" s="89"/>
      <c r="H77" s="255"/>
      <c r="J77" s="89"/>
      <c r="K77" s="89"/>
      <c r="L77" s="256"/>
    </row>
    <row r="78" spans="1:12" ht="12.75">
      <c r="A78" s="231">
        <v>76</v>
      </c>
      <c r="B78" s="89"/>
      <c r="C78" s="89"/>
      <c r="D78" s="253"/>
      <c r="F78" s="89"/>
      <c r="G78" s="89"/>
      <c r="H78" s="255"/>
      <c r="J78" s="89"/>
      <c r="K78" s="89"/>
      <c r="L78" s="256"/>
    </row>
    <row r="79" spans="1:12" ht="12.75">
      <c r="A79" s="231">
        <v>77</v>
      </c>
      <c r="B79" s="89"/>
      <c r="C79" s="89"/>
      <c r="D79" s="253"/>
      <c r="F79" s="89"/>
      <c r="G79" s="89"/>
      <c r="H79" s="255"/>
      <c r="J79" s="89"/>
      <c r="K79" s="89"/>
      <c r="L79" s="256"/>
    </row>
    <row r="80" spans="1:12" ht="12.75">
      <c r="A80" s="231">
        <v>78</v>
      </c>
      <c r="B80" s="89"/>
      <c r="C80" s="89"/>
      <c r="D80" s="253"/>
      <c r="F80" s="89"/>
      <c r="G80" s="89"/>
      <c r="H80" s="255"/>
      <c r="J80" s="89"/>
      <c r="K80" s="89"/>
      <c r="L80" s="256"/>
    </row>
  </sheetData>
  <sheetProtection/>
  <mergeCells count="3">
    <mergeCell ref="F1:H1"/>
    <mergeCell ref="B1:D1"/>
    <mergeCell ref="J1:L1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S36" sqref="S36"/>
    </sheetView>
  </sheetViews>
  <sheetFormatPr defaultColWidth="9.140625" defaultRowHeight="12.75"/>
  <cols>
    <col min="1" max="1" width="4.28125" style="0" customWidth="1"/>
    <col min="2" max="2" width="18.421875" style="0" customWidth="1"/>
    <col min="3" max="3" width="4.7109375" style="0" customWidth="1"/>
    <col min="4" max="4" width="4.8515625" style="0" customWidth="1"/>
    <col min="5" max="5" width="4.7109375" style="0" customWidth="1"/>
    <col min="6" max="6" width="4.57421875" style="0" customWidth="1"/>
    <col min="7" max="7" width="4.7109375" style="0" customWidth="1"/>
    <col min="8" max="8" width="4.57421875" style="0" customWidth="1"/>
    <col min="9" max="9" width="4.7109375" style="0" customWidth="1"/>
    <col min="10" max="10" width="5.421875" style="0" customWidth="1"/>
    <col min="11" max="11" width="5.8515625" style="0" customWidth="1"/>
    <col min="13" max="13" width="5.00390625" style="0" customWidth="1"/>
    <col min="14" max="14" width="7.7109375" style="0" customWidth="1"/>
    <col min="15" max="15" width="18.7109375" style="0" customWidth="1"/>
  </cols>
  <sheetData>
    <row r="1" spans="1:16" ht="12.75">
      <c r="A1" s="514"/>
      <c r="B1" s="646" t="s">
        <v>37</v>
      </c>
      <c r="C1" s="648"/>
      <c r="D1" s="651"/>
      <c r="E1" s="644" t="s">
        <v>56</v>
      </c>
      <c r="F1" s="645"/>
      <c r="G1" s="645"/>
      <c r="H1" s="645"/>
      <c r="I1" s="645"/>
      <c r="J1" s="645"/>
      <c r="K1" s="5"/>
      <c r="L1" s="108"/>
      <c r="M1" s="2"/>
      <c r="N1" s="2"/>
      <c r="O1" s="2"/>
      <c r="P1" s="2"/>
    </row>
    <row r="2" spans="1:16" ht="12.75">
      <c r="A2" s="514"/>
      <c r="B2" s="647"/>
      <c r="C2" s="649"/>
      <c r="D2" s="652"/>
      <c r="E2" s="642" t="s">
        <v>38</v>
      </c>
      <c r="F2" s="643"/>
      <c r="G2" s="642" t="s">
        <v>39</v>
      </c>
      <c r="H2" s="643"/>
      <c r="I2" s="642" t="s">
        <v>40</v>
      </c>
      <c r="J2" s="643"/>
      <c r="K2" s="102" t="s">
        <v>41</v>
      </c>
      <c r="L2" s="103" t="s">
        <v>50</v>
      </c>
      <c r="M2" s="2"/>
      <c r="N2" s="2"/>
      <c r="O2" s="2"/>
      <c r="P2" s="2"/>
    </row>
    <row r="3" spans="1:16" ht="12.75">
      <c r="A3" s="514"/>
      <c r="B3" s="647"/>
      <c r="C3" s="650"/>
      <c r="D3" s="653"/>
      <c r="E3" s="84" t="s">
        <v>7</v>
      </c>
      <c r="F3" s="84" t="s">
        <v>8</v>
      </c>
      <c r="G3" s="84" t="s">
        <v>7</v>
      </c>
      <c r="H3" s="84" t="s">
        <v>8</v>
      </c>
      <c r="I3" s="84" t="s">
        <v>7</v>
      </c>
      <c r="J3" s="85" t="s">
        <v>8</v>
      </c>
      <c r="K3" s="102" t="s">
        <v>42</v>
      </c>
      <c r="L3" s="103" t="s">
        <v>51</v>
      </c>
      <c r="M3" s="2"/>
      <c r="N3" s="2"/>
      <c r="O3" s="2"/>
      <c r="P3" s="2"/>
    </row>
    <row r="4" spans="1:16" ht="15">
      <c r="A4" s="232">
        <v>1</v>
      </c>
      <c r="B4" s="109" t="s">
        <v>71</v>
      </c>
      <c r="C4" s="237" t="s">
        <v>64</v>
      </c>
      <c r="D4" s="238"/>
      <c r="E4" s="215">
        <f>COUNTIF('muži 3'!P17:Q52,1)</f>
        <v>14</v>
      </c>
      <c r="F4" s="216">
        <f>COUNTIF('muži 3'!T17:V52,1)</f>
        <v>9</v>
      </c>
      <c r="G4" s="216">
        <f>COUNTIF('muži 3'!P17:Q52,2)</f>
        <v>11</v>
      </c>
      <c r="H4" s="216">
        <f>COUNTIF('muži 3'!T17:V52,2)</f>
        <v>9</v>
      </c>
      <c r="I4" s="216">
        <f>COUNTIF('muži 3'!P17:Q52,3)</f>
        <v>3</v>
      </c>
      <c r="J4" s="217">
        <f>COUNTIF('muži 3'!T17:V52,3)</f>
        <v>4</v>
      </c>
      <c r="K4" s="81"/>
      <c r="L4" s="86">
        <f aca="true" t="shared" si="0" ref="L4:L35">SUM(E4:J4)</f>
        <v>50</v>
      </c>
      <c r="M4" s="88"/>
      <c r="N4" s="93"/>
      <c r="O4" s="121"/>
      <c r="P4" s="93"/>
    </row>
    <row r="5" spans="1:16" ht="15">
      <c r="A5" s="233">
        <v>2</v>
      </c>
      <c r="B5" s="109" t="s">
        <v>81</v>
      </c>
      <c r="C5" s="237" t="s">
        <v>64</v>
      </c>
      <c r="D5" s="238"/>
      <c r="E5" s="216">
        <f>COUNTIF('ženy 2'!P17:Q52,1)</f>
        <v>13</v>
      </c>
      <c r="F5" s="216">
        <f>COUNTIF('ženy 2'!T17:V52,1)</f>
        <v>9</v>
      </c>
      <c r="G5" s="216">
        <f>COUNTIF('ženy 2'!P17:Q52,2)</f>
        <v>6</v>
      </c>
      <c r="H5" s="216">
        <f>COUNTIF('ženy 2'!T17:V52,2)</f>
        <v>10</v>
      </c>
      <c r="I5" s="216">
        <f>COUNTIF('ženy 2'!P17:Q52,3)</f>
        <v>7</v>
      </c>
      <c r="J5" s="217">
        <f>COUNTIF('ženy 2'!T17:V52,3)</f>
        <v>3</v>
      </c>
      <c r="K5" s="101"/>
      <c r="L5" s="86">
        <f t="shared" si="0"/>
        <v>48</v>
      </c>
      <c r="M5" s="88"/>
      <c r="N5" s="93"/>
      <c r="O5" s="121"/>
      <c r="P5" s="93"/>
    </row>
    <row r="6" spans="1:16" ht="15">
      <c r="A6" s="232">
        <v>3</v>
      </c>
      <c r="B6" s="110" t="s">
        <v>112</v>
      </c>
      <c r="C6" s="237" t="s">
        <v>64</v>
      </c>
      <c r="D6" s="237"/>
      <c r="E6" s="216">
        <f>COUNTIF('ženy 2'!AL17:AM52,1)</f>
        <v>7</v>
      </c>
      <c r="F6" s="216">
        <f>COUNTIF('ženy 2'!AP17:AR52,1)</f>
        <v>20</v>
      </c>
      <c r="G6" s="216">
        <f>COUNTIF('ženy 2'!AL17:AM52,2)</f>
        <v>7</v>
      </c>
      <c r="H6" s="216">
        <f>COUNTIF('ženy 2'!AP17:AR52,2)</f>
        <v>5</v>
      </c>
      <c r="I6" s="216">
        <f>COUNTIF('ženy 2'!AL17:AM52,3)</f>
        <v>5</v>
      </c>
      <c r="J6" s="217">
        <f>COUNTIF('ženy 2'!AP17:AR51,3)</f>
        <v>3</v>
      </c>
      <c r="K6" s="81"/>
      <c r="L6" s="86">
        <f t="shared" si="0"/>
        <v>47</v>
      </c>
      <c r="M6" s="88"/>
      <c r="N6" s="93"/>
      <c r="O6" s="121"/>
      <c r="P6" s="93"/>
    </row>
    <row r="7" spans="1:16" ht="15">
      <c r="A7" s="232">
        <v>4</v>
      </c>
      <c r="B7" s="109" t="s">
        <v>72</v>
      </c>
      <c r="C7" s="239" t="s">
        <v>64</v>
      </c>
      <c r="D7" s="238"/>
      <c r="E7" s="216">
        <f>COUNTIF('muži 3'!AA17:AB52,1)</f>
        <v>9</v>
      </c>
      <c r="F7" s="216">
        <f>COUNTIF('muži 3'!AE17:AG52,1)</f>
        <v>7</v>
      </c>
      <c r="G7" s="216">
        <f>COUNTIF('muži 3'!AA17:AB52,2)</f>
        <v>15</v>
      </c>
      <c r="H7" s="216">
        <f>COUNTIF('muži 3'!AE17:AG52,2)</f>
        <v>7</v>
      </c>
      <c r="I7" s="216">
        <f>COUNTIF('muži 3'!AA17:AB52,3)</f>
        <v>2</v>
      </c>
      <c r="J7" s="217">
        <f>COUNTIF('muži 3'!AE17:AG52,3)</f>
        <v>3</v>
      </c>
      <c r="K7" s="81"/>
      <c r="L7" s="86">
        <f t="shared" si="0"/>
        <v>43</v>
      </c>
      <c r="M7" s="88"/>
      <c r="N7" s="93"/>
      <c r="O7" s="123"/>
      <c r="P7" s="93"/>
    </row>
    <row r="8" spans="1:16" ht="15">
      <c r="A8" s="232">
        <v>5</v>
      </c>
      <c r="B8" s="109" t="s">
        <v>82</v>
      </c>
      <c r="C8" s="237" t="s">
        <v>62</v>
      </c>
      <c r="D8" s="238"/>
      <c r="E8" s="216">
        <f>COUNTIF('ženy 4'!P17:Q52,1)</f>
        <v>7</v>
      </c>
      <c r="F8" s="216">
        <f>COUNTIF('ženy 4'!T17:V52,1)</f>
        <v>3</v>
      </c>
      <c r="G8" s="216">
        <f>COUNTIF('ženy 4'!P17:Q52,2)</f>
        <v>4</v>
      </c>
      <c r="H8" s="216">
        <f>COUNTIF('ženy 4'!T17:V52,2)</f>
        <v>10</v>
      </c>
      <c r="I8" s="216">
        <f>COUNTIF('ženy 4'!P17:Q52,3)</f>
        <v>0</v>
      </c>
      <c r="J8" s="217">
        <f>COUNTIF('ženy 4'!T17:V52,3)</f>
        <v>6</v>
      </c>
      <c r="K8" s="81"/>
      <c r="L8" s="86">
        <f t="shared" si="0"/>
        <v>30</v>
      </c>
      <c r="M8" s="88"/>
      <c r="N8" s="93"/>
      <c r="O8" s="123"/>
      <c r="P8" s="93"/>
    </row>
    <row r="9" spans="1:16" ht="15">
      <c r="A9" s="233">
        <v>6</v>
      </c>
      <c r="B9" s="109" t="s">
        <v>83</v>
      </c>
      <c r="C9" s="239" t="s">
        <v>62</v>
      </c>
      <c r="D9" s="239"/>
      <c r="E9" s="216">
        <f>COUNTIF('muži 5'!AL17:AM52,1)</f>
        <v>3</v>
      </c>
      <c r="F9" s="216">
        <f>COUNTIF('muži 5'!AP17:AR52,1)</f>
        <v>9</v>
      </c>
      <c r="G9" s="216">
        <f>COUNTIF('muži 5'!AL17:AM52,2)</f>
        <v>3</v>
      </c>
      <c r="H9" s="216">
        <f>COUNTIF('muži 5'!AP17:AR52,2)</f>
        <v>9</v>
      </c>
      <c r="I9" s="216">
        <f>COUNTIF('muži 5'!AL17:AL52,3)</f>
        <v>3</v>
      </c>
      <c r="J9" s="217">
        <f>COUNTIF('muži 5'!AP17:AR52,3)</f>
        <v>2</v>
      </c>
      <c r="K9" s="81"/>
      <c r="L9" s="86">
        <f t="shared" si="0"/>
        <v>29</v>
      </c>
      <c r="M9" s="88"/>
      <c r="N9" s="93"/>
      <c r="O9" s="121"/>
      <c r="P9" s="93"/>
    </row>
    <row r="10" spans="1:16" ht="15">
      <c r="A10" s="232">
        <v>7</v>
      </c>
      <c r="B10" s="109" t="s">
        <v>73</v>
      </c>
      <c r="C10" s="239" t="s">
        <v>64</v>
      </c>
      <c r="D10" s="237"/>
      <c r="E10" s="216">
        <f>COUNTIF('ženy 1'!E17:F52,1)</f>
        <v>1</v>
      </c>
      <c r="F10" s="216">
        <f>COUNTIF('ženy 1'!I17:K52,1)</f>
        <v>11</v>
      </c>
      <c r="G10" s="216">
        <f>COUNTIF('ženy 1'!E17:F52,2)</f>
        <v>4</v>
      </c>
      <c r="H10" s="216">
        <f>COUNTIF('ženy 1'!I17:K52,2)</f>
        <v>6</v>
      </c>
      <c r="I10" s="216">
        <f>COUNTIF('ženy 1'!E17:F52,3)</f>
        <v>1</v>
      </c>
      <c r="J10" s="217">
        <f>COUNTIF('ženy 1'!I17:K52,3)</f>
        <v>3</v>
      </c>
      <c r="K10" s="81"/>
      <c r="L10" s="86">
        <f t="shared" si="0"/>
        <v>26</v>
      </c>
      <c r="M10" s="88"/>
      <c r="N10" s="93"/>
      <c r="O10" s="121"/>
      <c r="P10" s="93"/>
    </row>
    <row r="11" spans="1:16" ht="15">
      <c r="A11" s="232">
        <v>8</v>
      </c>
      <c r="B11" s="109" t="s">
        <v>26</v>
      </c>
      <c r="C11" s="239" t="s">
        <v>62</v>
      </c>
      <c r="D11" s="238"/>
      <c r="E11" s="216">
        <f>COUNTIF('ženy 1'!AA17:AB52,1)</f>
        <v>0</v>
      </c>
      <c r="F11" s="216">
        <f>COUNTIF('ženy 1'!AE17:AG52,1)</f>
        <v>17</v>
      </c>
      <c r="G11" s="216">
        <f>COUNTIF('ženy 1'!AA17:AB52,2)</f>
        <v>0</v>
      </c>
      <c r="H11" s="216">
        <f>COUNTIF('ženy 1'!AE17:AG52,2)</f>
        <v>5</v>
      </c>
      <c r="I11" s="216">
        <f>COUNTIF('ženy 1'!AA17:AB52,3)</f>
        <v>0</v>
      </c>
      <c r="J11" s="217">
        <f>COUNTIF('ženy 1'!AE17:AG51,3)</f>
        <v>1</v>
      </c>
      <c r="K11" s="81"/>
      <c r="L11" s="86">
        <f t="shared" si="0"/>
        <v>23</v>
      </c>
      <c r="M11" s="88"/>
      <c r="N11" s="93"/>
      <c r="O11" s="247"/>
      <c r="P11" s="93"/>
    </row>
    <row r="12" spans="1:16" ht="15">
      <c r="A12" s="233">
        <v>9</v>
      </c>
      <c r="B12" s="127" t="s">
        <v>132</v>
      </c>
      <c r="C12" s="241" t="s">
        <v>114</v>
      </c>
      <c r="D12" s="239"/>
      <c r="E12" s="216">
        <f>COUNTIF('ženy 5'!AL17:AM52,1)</f>
        <v>0</v>
      </c>
      <c r="F12" s="216">
        <f>COUNTIF('ženy 5'!AP17:AR52,1)</f>
        <v>8</v>
      </c>
      <c r="G12" s="216">
        <f>COUNTIF('ženy 5'!AL17:AM52,2)</f>
        <v>3</v>
      </c>
      <c r="H12" s="216">
        <f>COUNTIF('ženy 5'!AP17:AR52,2)</f>
        <v>2</v>
      </c>
      <c r="I12" s="216">
        <f>COUNTIF('ženy 5'!AL17:AM52,3)</f>
        <v>3</v>
      </c>
      <c r="J12" s="217">
        <f>COUNTIF('ženy 5'!AP17:AR52,3)</f>
        <v>7</v>
      </c>
      <c r="K12" s="81"/>
      <c r="L12" s="86">
        <f t="shared" si="0"/>
        <v>23</v>
      </c>
      <c r="M12" s="88"/>
      <c r="N12" s="93"/>
      <c r="O12" s="248"/>
      <c r="P12" s="93"/>
    </row>
    <row r="13" spans="1:16" ht="15">
      <c r="A13" s="233">
        <v>10</v>
      </c>
      <c r="B13" s="109" t="s">
        <v>145</v>
      </c>
      <c r="C13" s="237" t="s">
        <v>62</v>
      </c>
      <c r="D13" s="239"/>
      <c r="E13" s="216">
        <f>COUNTIF('muži 2'!P17:Q52,1)</f>
        <v>1</v>
      </c>
      <c r="F13" s="216">
        <f>COUNTIF('muži 2'!T17:V52,1)</f>
        <v>10</v>
      </c>
      <c r="G13" s="216">
        <f>COUNTIF('muži 2'!P17:Q52,2)</f>
        <v>0</v>
      </c>
      <c r="H13" s="216">
        <f>COUNTIF('muži 2'!T17:V52,2)</f>
        <v>7</v>
      </c>
      <c r="I13" s="216">
        <f>COUNTIF('muži 2'!P17:Q52,3)</f>
        <v>0</v>
      </c>
      <c r="J13" s="217">
        <f>COUNTIF('muži 2'!T17:V52,3)</f>
        <v>5</v>
      </c>
      <c r="K13" s="101"/>
      <c r="L13" s="86">
        <f t="shared" si="0"/>
        <v>23</v>
      </c>
      <c r="M13" s="88"/>
      <c r="N13" s="93"/>
      <c r="O13" s="121"/>
      <c r="P13" s="93"/>
    </row>
    <row r="14" spans="1:16" ht="15">
      <c r="A14" s="233">
        <v>11</v>
      </c>
      <c r="B14" s="109" t="s">
        <v>63</v>
      </c>
      <c r="C14" s="237" t="s">
        <v>64</v>
      </c>
      <c r="D14" s="239"/>
      <c r="E14" s="215">
        <f>COUNTIF(ženy!P17:Q52,1)</f>
        <v>0</v>
      </c>
      <c r="F14" s="216">
        <f>COUNTIF(ženy!T17:V52,1)</f>
        <v>10</v>
      </c>
      <c r="G14" s="216">
        <f>COUNTIF(ženy!P17:Q52,2)</f>
        <v>0</v>
      </c>
      <c r="H14" s="216">
        <f>COUNTIF(ženy!T17:V52,2)</f>
        <v>11</v>
      </c>
      <c r="I14" s="216">
        <f>COUNTIF(ženy!P17:Q52,3)</f>
        <v>0</v>
      </c>
      <c r="J14" s="217">
        <f>COUNTIF(ženy!T17:V52,3)</f>
        <v>1</v>
      </c>
      <c r="K14" s="81"/>
      <c r="L14" s="86">
        <f t="shared" si="0"/>
        <v>22</v>
      </c>
      <c r="M14" s="88"/>
      <c r="N14" s="93"/>
      <c r="O14" s="121"/>
      <c r="P14" s="93"/>
    </row>
    <row r="15" spans="1:16" ht="15">
      <c r="A15" s="233">
        <v>12</v>
      </c>
      <c r="B15" s="109" t="s">
        <v>25</v>
      </c>
      <c r="C15" s="237" t="s">
        <v>62</v>
      </c>
      <c r="D15" s="239"/>
      <c r="E15" s="215">
        <f>COUNTIF(ženy!AL17:AM52,1)</f>
        <v>0</v>
      </c>
      <c r="F15" s="216">
        <f>COUNTIF(ženy!AP17:AR52,1)</f>
        <v>12</v>
      </c>
      <c r="G15" s="216">
        <f>COUNTIF(ženy!AL17:AM52,2)</f>
        <v>0</v>
      </c>
      <c r="H15" s="216">
        <f>COUNTIF(ženy!AP17:AR52,2)</f>
        <v>4</v>
      </c>
      <c r="I15" s="216">
        <f>COUNTIF(ženy!AL17:AM52,3)</f>
        <v>0</v>
      </c>
      <c r="J15" s="217">
        <f>COUNTIF(ženy!AP17:AR52,3)</f>
        <v>4</v>
      </c>
      <c r="K15" s="81"/>
      <c r="L15" s="86">
        <f t="shared" si="0"/>
        <v>20</v>
      </c>
      <c r="M15" s="88"/>
      <c r="N15" s="93"/>
      <c r="O15" s="249"/>
      <c r="P15" s="93"/>
    </row>
    <row r="16" spans="1:16" ht="15">
      <c r="A16" s="233">
        <v>13</v>
      </c>
      <c r="B16" s="109" t="s">
        <v>66</v>
      </c>
      <c r="C16" s="237" t="s">
        <v>61</v>
      </c>
      <c r="D16" s="239"/>
      <c r="E16" s="215">
        <f>COUNTIF('muži 1'!AA17:AB52,1)</f>
        <v>1</v>
      </c>
      <c r="F16" s="216">
        <f>COUNTIF('muži 1'!AE17:AG52,1)</f>
        <v>9</v>
      </c>
      <c r="G16" s="216">
        <f>COUNTIF('muži 1'!AA17:AB52,2)</f>
        <v>1</v>
      </c>
      <c r="H16" s="216">
        <f>COUNTIF('muži 1'!AE17:AG52,2)</f>
        <v>4</v>
      </c>
      <c r="I16" s="216">
        <f>COUNTIF('muži 1'!AA17:AB52,3)</f>
        <v>2</v>
      </c>
      <c r="J16" s="217">
        <f>COUNTIF('muži 1'!AE17:AG52,3)</f>
        <v>1</v>
      </c>
      <c r="K16" s="101"/>
      <c r="L16" s="86">
        <f t="shared" si="0"/>
        <v>18</v>
      </c>
      <c r="M16" s="82"/>
      <c r="N16" s="82"/>
      <c r="O16" s="250"/>
      <c r="P16" s="2"/>
    </row>
    <row r="17" spans="1:16" ht="15">
      <c r="A17" s="233">
        <v>14</v>
      </c>
      <c r="B17" s="109" t="s">
        <v>31</v>
      </c>
      <c r="C17" s="239" t="s">
        <v>62</v>
      </c>
      <c r="D17" s="239"/>
      <c r="E17" s="216">
        <f>COUNTIF('muži 1'!E17:F51,1)</f>
        <v>0</v>
      </c>
      <c r="F17" s="216">
        <f>COUNTIF('muži 1'!I17:K52,1)</f>
        <v>15</v>
      </c>
      <c r="G17" s="216">
        <f>COUNTIF('muži 1'!E17:F52,2)</f>
        <v>0</v>
      </c>
      <c r="H17" s="216">
        <f>COUNTIF('muži 1'!I17:K52,2)</f>
        <v>2</v>
      </c>
      <c r="I17" s="216">
        <f>COUNTIF('muži 1'!E17:F52,3)</f>
        <v>0</v>
      </c>
      <c r="J17" s="217">
        <f>COUNTIF('muži 1'!I17:K52,3)</f>
        <v>0</v>
      </c>
      <c r="K17" s="81"/>
      <c r="L17" s="86">
        <f t="shared" si="0"/>
        <v>17</v>
      </c>
      <c r="M17" s="87"/>
      <c r="N17" s="87"/>
      <c r="O17" s="121"/>
      <c r="P17" s="2"/>
    </row>
    <row r="18" spans="1:16" ht="15">
      <c r="A18" s="233">
        <v>15</v>
      </c>
      <c r="B18" s="109" t="s">
        <v>79</v>
      </c>
      <c r="C18" s="237" t="s">
        <v>62</v>
      </c>
      <c r="D18" s="238"/>
      <c r="E18" s="216">
        <f>COUNTIF('muži 5'!E17:F52,1)</f>
        <v>0</v>
      </c>
      <c r="F18" s="216">
        <f>COUNTIF('muži 5'!I17:K52,1)</f>
        <v>11</v>
      </c>
      <c r="G18" s="216">
        <f>COUNTIF('muži 5'!E17:F52,2)</f>
        <v>0</v>
      </c>
      <c r="H18" s="216">
        <f>COUNTIF('muži 5'!I17:K52,2)</f>
        <v>2</v>
      </c>
      <c r="I18" s="216">
        <f>COUNTIF('muži 5'!E17:F52,3)</f>
        <v>0</v>
      </c>
      <c r="J18" s="217">
        <f>COUNTIF('muži 5'!I17:K52,3)</f>
        <v>2</v>
      </c>
      <c r="K18" s="101"/>
      <c r="L18" s="86">
        <f t="shared" si="0"/>
        <v>15</v>
      </c>
      <c r="M18" s="87"/>
      <c r="N18" s="87"/>
      <c r="O18" s="121"/>
      <c r="P18" s="2"/>
    </row>
    <row r="19" spans="1:16" ht="15">
      <c r="A19" s="233">
        <v>16</v>
      </c>
      <c r="B19" s="109" t="s">
        <v>69</v>
      </c>
      <c r="C19" s="239" t="s">
        <v>61</v>
      </c>
      <c r="D19" s="239"/>
      <c r="E19" s="216">
        <f>COUNTIF('muži 2'!AL17:AM52,1)</f>
        <v>0</v>
      </c>
      <c r="F19" s="216">
        <f>COUNTIF('muži 2'!AP17:AR52,1)</f>
        <v>6</v>
      </c>
      <c r="G19" s="216">
        <f>COUNTIF('muži 2'!AL17:AM52,2)</f>
        <v>0</v>
      </c>
      <c r="H19" s="216">
        <f>COUNTIF('muži 2'!AP17:AR52,2)</f>
        <v>6</v>
      </c>
      <c r="I19" s="216">
        <f>COUNTIF('muži 2'!AL17:AM52,3)</f>
        <v>0</v>
      </c>
      <c r="J19" s="217">
        <f>COUNTIF('muži 2'!AP17:AR52,3)</f>
        <v>2</v>
      </c>
      <c r="K19" s="101"/>
      <c r="L19" s="86">
        <f t="shared" si="0"/>
        <v>14</v>
      </c>
      <c r="M19" s="87"/>
      <c r="N19" s="87"/>
      <c r="O19" s="133"/>
      <c r="P19" s="2"/>
    </row>
    <row r="20" spans="1:16" ht="15">
      <c r="A20" s="233">
        <v>17</v>
      </c>
      <c r="B20" s="117" t="s">
        <v>149</v>
      </c>
      <c r="C20" s="241" t="s">
        <v>114</v>
      </c>
      <c r="D20" s="241"/>
      <c r="E20" s="216">
        <f>COUNTIF('ženy 5'!AA17:AB52,1)</f>
        <v>2</v>
      </c>
      <c r="F20" s="216">
        <f>COUNTIF('ženy 5'!AE17:AG52,1)</f>
        <v>6</v>
      </c>
      <c r="G20" s="216">
        <f>COUNTIF('ženy 5'!AA17:AB52,2)</f>
        <v>2</v>
      </c>
      <c r="H20" s="216">
        <f>COUNTIF('ženy 5'!AE17:AG52,2)</f>
        <v>1</v>
      </c>
      <c r="I20" s="216">
        <f>COUNTIF('ženy 5'!AA17:AB52,3)</f>
        <v>1</v>
      </c>
      <c r="J20" s="216">
        <f>COUNTIF('ženy 5'!AE17:AG52,3)</f>
        <v>2</v>
      </c>
      <c r="K20" s="101"/>
      <c r="L20" s="86">
        <f t="shared" si="0"/>
        <v>14</v>
      </c>
      <c r="M20" s="87"/>
      <c r="N20" s="87"/>
      <c r="O20" s="121"/>
      <c r="P20" s="2"/>
    </row>
    <row r="21" spans="1:16" ht="15">
      <c r="A21" s="233">
        <v>18</v>
      </c>
      <c r="B21" s="109" t="s">
        <v>80</v>
      </c>
      <c r="C21" s="239" t="s">
        <v>62</v>
      </c>
      <c r="D21" s="239"/>
      <c r="E21" s="216">
        <f>COUNTIF('muži 5'!P17:Q52,1)</f>
        <v>0</v>
      </c>
      <c r="F21" s="216">
        <f>COUNTIF('muži 5'!T17:V51,1)</f>
        <v>5</v>
      </c>
      <c r="G21" s="216">
        <f>COUNTIF('muži 5'!P17:Q52,2)</f>
        <v>0</v>
      </c>
      <c r="H21" s="216">
        <f>COUNTIF('muži 5'!T17:V51,2)</f>
        <v>5</v>
      </c>
      <c r="I21" s="216">
        <f>COUNTIF('muži 5'!P17:Q52,3)</f>
        <v>0</v>
      </c>
      <c r="J21" s="217">
        <f>COUNTIF('muži 5'!T17:V52,3)</f>
        <v>3</v>
      </c>
      <c r="K21" s="101"/>
      <c r="L21" s="86">
        <f t="shared" si="0"/>
        <v>13</v>
      </c>
      <c r="M21" s="87"/>
      <c r="N21" s="87"/>
      <c r="O21" s="132"/>
      <c r="P21" s="2"/>
    </row>
    <row r="22" spans="1:16" ht="15">
      <c r="A22" s="233">
        <v>19</v>
      </c>
      <c r="B22" s="129" t="s">
        <v>115</v>
      </c>
      <c r="C22" s="241" t="s">
        <v>119</v>
      </c>
      <c r="D22" s="241"/>
      <c r="E22" s="216">
        <f>COUNTIF('ženy 5'!E17:F39,1)</f>
        <v>0</v>
      </c>
      <c r="F22" s="216">
        <f>COUNTIF('ženy 5'!I17:K52,1)</f>
        <v>1</v>
      </c>
      <c r="G22" s="216">
        <f>COUNTIF('ženy 2'!AA17:AB52,2)</f>
        <v>3</v>
      </c>
      <c r="H22" s="216">
        <f>COUNTIF('ženy 2'!AE17:AG52,2)</f>
        <v>7</v>
      </c>
      <c r="I22" s="216">
        <f>COUNTIF('ženy 5'!E17:F52,3)</f>
        <v>1</v>
      </c>
      <c r="J22" s="217">
        <f>COUNTIF('ženy 5'!I17:K52,3)</f>
        <v>0</v>
      </c>
      <c r="K22" s="101"/>
      <c r="L22" s="86">
        <f t="shared" si="0"/>
        <v>12</v>
      </c>
      <c r="M22" s="87"/>
      <c r="N22" s="87"/>
      <c r="O22" s="247"/>
      <c r="P22" s="2"/>
    </row>
    <row r="23" spans="1:16" ht="15">
      <c r="A23" s="233">
        <v>20</v>
      </c>
      <c r="B23" s="109" t="s">
        <v>54</v>
      </c>
      <c r="C23" s="239" t="s">
        <v>62</v>
      </c>
      <c r="D23" s="239"/>
      <c r="E23" s="216">
        <f>COUNTIF('ženy 1'!AL17:AM52,1)</f>
        <v>0</v>
      </c>
      <c r="F23" s="216">
        <f>COUNTIF('ženy 1'!AP17:AR52,1)</f>
        <v>3</v>
      </c>
      <c r="G23" s="216">
        <f>COUNTIF('ženy 1'!AL17:AM52,2)</f>
        <v>1</v>
      </c>
      <c r="H23" s="216">
        <f>COUNTIF('ženy 1'!AP17:AR52,2)</f>
        <v>4</v>
      </c>
      <c r="I23" s="216">
        <f>COUNTIF('ženy 1'!AL17:AM52,3)</f>
        <v>1</v>
      </c>
      <c r="J23" s="217">
        <f>COUNTIF('ženy 1'!AP17:AR52,3)</f>
        <v>1</v>
      </c>
      <c r="K23" s="101"/>
      <c r="L23" s="86">
        <f t="shared" si="0"/>
        <v>10</v>
      </c>
      <c r="M23" s="87"/>
      <c r="N23" s="87"/>
      <c r="O23" s="247"/>
      <c r="P23" s="2"/>
    </row>
    <row r="24" spans="1:16" ht="15">
      <c r="A24" s="233">
        <v>21</v>
      </c>
      <c r="B24" s="109" t="s">
        <v>33</v>
      </c>
      <c r="C24" s="239" t="s">
        <v>62</v>
      </c>
      <c r="D24" s="238"/>
      <c r="E24" s="216">
        <f>COUNTIF('muži 2'!E17:F52,1)</f>
        <v>0</v>
      </c>
      <c r="F24" s="216">
        <f>COUNTIF('muži 2'!I17:K52,1)</f>
        <v>4</v>
      </c>
      <c r="G24" s="216">
        <f>COUNTIF('muži 2'!E17:F52,2)</f>
        <v>0</v>
      </c>
      <c r="H24" s="216">
        <f>COUNTIF('muži 2'!I17:K52,2)</f>
        <v>3</v>
      </c>
      <c r="I24" s="216">
        <f>COUNTIF('muži 2'!E17:F52,3)</f>
        <v>0</v>
      </c>
      <c r="J24" s="217">
        <f>COUNTIF('muži 2'!I17:K52,3)</f>
        <v>2</v>
      </c>
      <c r="K24" s="81"/>
      <c r="L24" s="86">
        <f t="shared" si="0"/>
        <v>9</v>
      </c>
      <c r="M24" s="87"/>
      <c r="N24" s="87"/>
      <c r="O24" s="247"/>
      <c r="P24" s="2"/>
    </row>
    <row r="25" spans="1:16" ht="15">
      <c r="A25" s="233">
        <v>22</v>
      </c>
      <c r="B25" s="190" t="s">
        <v>141</v>
      </c>
      <c r="C25" s="242" t="s">
        <v>62</v>
      </c>
      <c r="D25" s="243"/>
      <c r="E25" s="222">
        <f>COUNTIF('muži 7'!AA17:AB52,1)</f>
        <v>1</v>
      </c>
      <c r="F25" s="222">
        <f>COUNTIF('muži 7'!AE17:AF52,1)</f>
        <v>2</v>
      </c>
      <c r="G25" s="222">
        <f>COUNTIF('muži 7'!AA17:AB52,2)</f>
        <v>0</v>
      </c>
      <c r="H25" s="222">
        <f>COUNTIF('muži 7'!AE17:AG52,2)</f>
        <v>3</v>
      </c>
      <c r="I25" s="222">
        <f>COUNTIF('muži 7'!AA17:AB52,3)</f>
        <v>1</v>
      </c>
      <c r="J25" s="220">
        <f>COUNTIF('muži 7'!AE17:AG52,3)</f>
        <v>1</v>
      </c>
      <c r="K25" s="193"/>
      <c r="L25" s="221">
        <f t="shared" si="0"/>
        <v>8</v>
      </c>
      <c r="M25" s="87"/>
      <c r="N25" s="87"/>
      <c r="O25" s="247"/>
      <c r="P25" s="2"/>
    </row>
    <row r="26" spans="1:15" ht="15">
      <c r="A26" s="233">
        <v>23</v>
      </c>
      <c r="B26" s="190" t="s">
        <v>137</v>
      </c>
      <c r="C26" s="241" t="s">
        <v>114</v>
      </c>
      <c r="D26" s="242"/>
      <c r="E26" s="218">
        <f>COUNTIF('ženy 6'!P17:Q52,1)</f>
        <v>0</v>
      </c>
      <c r="F26" s="218">
        <f>COUNTIF('ženy 6'!T17:V52,1)</f>
        <v>3</v>
      </c>
      <c r="G26" s="218">
        <f>COUNTIF('ženy 6'!E17:F52,2)</f>
        <v>0</v>
      </c>
      <c r="H26" s="218">
        <f>COUNTIF('ženy 6'!T17:V52,2)</f>
        <v>2</v>
      </c>
      <c r="I26" s="218">
        <f>COUNTIF('ženy 6'!P17:Q52,3)</f>
        <v>2</v>
      </c>
      <c r="J26" s="219">
        <f>COUNTIF('ženy 6'!I17:K52,3)</f>
        <v>1</v>
      </c>
      <c r="K26" s="236"/>
      <c r="L26" s="86">
        <f t="shared" si="0"/>
        <v>8</v>
      </c>
      <c r="M26" s="87"/>
      <c r="N26" s="87"/>
      <c r="O26" s="121"/>
    </row>
    <row r="27" spans="1:15" ht="15">
      <c r="A27" s="233">
        <v>24</v>
      </c>
      <c r="B27" s="109" t="s">
        <v>75</v>
      </c>
      <c r="C27" s="237" t="s">
        <v>62</v>
      </c>
      <c r="D27" s="239"/>
      <c r="E27" s="216">
        <f>COUNTIF('muži 4'!E17:F52,1)</f>
        <v>0</v>
      </c>
      <c r="F27" s="216">
        <f>COUNTIF('muži 4'!I17:K52,1)</f>
        <v>2</v>
      </c>
      <c r="G27" s="216">
        <f>COUNTIF('muži 4'!E17:F52,2)</f>
        <v>1</v>
      </c>
      <c r="H27" s="216">
        <f>COUNTIF('muži 4'!I17:K52,2)</f>
        <v>4</v>
      </c>
      <c r="I27" s="216">
        <f>COUNTIF('muži 4'!E17:F52,3)</f>
        <v>0</v>
      </c>
      <c r="J27" s="217">
        <f>COUNTIF('muži 4'!I17:K52,3)</f>
        <v>1</v>
      </c>
      <c r="K27" s="81"/>
      <c r="L27" s="86">
        <f t="shared" si="0"/>
        <v>8</v>
      </c>
      <c r="M27" s="87"/>
      <c r="N27" s="87"/>
      <c r="O27" s="121"/>
    </row>
    <row r="28" spans="1:15" ht="15">
      <c r="A28" s="233">
        <v>25</v>
      </c>
      <c r="B28" s="190" t="s">
        <v>138</v>
      </c>
      <c r="C28" s="241" t="s">
        <v>114</v>
      </c>
      <c r="D28" s="342"/>
      <c r="E28" s="216">
        <f>COUNTIF('muži 8'!P17:Q52,1)</f>
        <v>0</v>
      </c>
      <c r="F28" s="216">
        <f>COUNTIF('muži 8'!T17:V52,1)</f>
        <v>5</v>
      </c>
      <c r="G28" s="216">
        <f>COUNTIF('muži 8'!P17:Q52,2)</f>
        <v>0</v>
      </c>
      <c r="H28" s="216">
        <f>COUNTIF('muži 8'!T17:V52,2)</f>
        <v>1</v>
      </c>
      <c r="I28" s="216">
        <f>COUNTIF('muži 8'!P17:Q52,3)</f>
        <v>0</v>
      </c>
      <c r="J28" s="217">
        <f>COUNTIF('muži 8'!T17:V52,2)</f>
        <v>1</v>
      </c>
      <c r="K28" s="191"/>
      <c r="L28" s="116">
        <f t="shared" si="0"/>
        <v>7</v>
      </c>
      <c r="M28" s="87"/>
      <c r="N28" s="87"/>
      <c r="O28" s="121"/>
    </row>
    <row r="29" spans="1:15" ht="15">
      <c r="A29" s="233">
        <v>26</v>
      </c>
      <c r="B29" s="130" t="s">
        <v>117</v>
      </c>
      <c r="C29" s="278" t="s">
        <v>62</v>
      </c>
      <c r="D29" s="245"/>
      <c r="E29" s="222">
        <f>COUNTIF('ženy 2'!E17:F52,1)</f>
        <v>0</v>
      </c>
      <c r="F29" s="222">
        <f>COUNTIF('ženy 2'!I17:K52,1)</f>
        <v>1</v>
      </c>
      <c r="G29" s="222">
        <f>COUNTIF('ženy 2'!E17:F52,2)</f>
        <v>0</v>
      </c>
      <c r="H29" s="222">
        <f>COUNTIF('ženy 2'!I17:K52,2)</f>
        <v>3</v>
      </c>
      <c r="I29" s="222">
        <f>COUNTIF('ženy 2'!E17:F52,3)</f>
        <v>1</v>
      </c>
      <c r="J29" s="251">
        <f>COUNTIF('ženy 2'!I17:K52,3)</f>
        <v>2</v>
      </c>
      <c r="K29" s="193"/>
      <c r="L29" s="221">
        <f t="shared" si="0"/>
        <v>7</v>
      </c>
      <c r="M29" s="87"/>
      <c r="N29" s="87"/>
      <c r="O29" s="121"/>
    </row>
    <row r="30" spans="1:15" ht="15">
      <c r="A30" s="233">
        <v>27</v>
      </c>
      <c r="B30" s="109" t="s">
        <v>45</v>
      </c>
      <c r="C30" s="239" t="s">
        <v>62</v>
      </c>
      <c r="D30" s="239"/>
      <c r="E30" s="216">
        <f>COUNTIF(muži!AA17:AB52,1)</f>
        <v>0</v>
      </c>
      <c r="F30" s="216">
        <f>COUNTIF(muži!AE17:AG52,1)</f>
        <v>3</v>
      </c>
      <c r="G30" s="216">
        <f>COUNTIF(muži!AA17:AB52,2)</f>
        <v>0</v>
      </c>
      <c r="H30" s="216">
        <f>COUNTIF(muži!AE17:AG52,2)</f>
        <v>2</v>
      </c>
      <c r="I30" s="216">
        <f>COUNTIF(muži!AA17:AB52,3)</f>
        <v>0</v>
      </c>
      <c r="J30" s="217">
        <f>COUNTIF(muži!AE17:AG52,3)</f>
        <v>1</v>
      </c>
      <c r="K30" s="101"/>
      <c r="L30" s="86">
        <f t="shared" si="0"/>
        <v>6</v>
      </c>
      <c r="M30" s="87"/>
      <c r="N30" s="87"/>
      <c r="O30" s="121"/>
    </row>
    <row r="31" spans="1:15" ht="15">
      <c r="A31" s="233">
        <v>28</v>
      </c>
      <c r="B31" s="109" t="s">
        <v>177</v>
      </c>
      <c r="C31" s="239" t="s">
        <v>62</v>
      </c>
      <c r="D31" s="91"/>
      <c r="E31" s="418">
        <f>COUNTIF('ženy 4'!AA17:AB52,1)</f>
        <v>2</v>
      </c>
      <c r="F31" s="418">
        <f>COUNTIF('ženy 4'!AE17:AG52,1)</f>
        <v>0</v>
      </c>
      <c r="G31" s="418">
        <f>COUNTIF('ženy 4'!AA17:AB52,2)</f>
        <v>1</v>
      </c>
      <c r="H31" s="418">
        <f>COUNTIF('ženy 4'!AE17:AG52,2)</f>
        <v>1</v>
      </c>
      <c r="I31" s="418">
        <f>COUNTIF('ženy 4'!AA17:AB52,3)</f>
        <v>1</v>
      </c>
      <c r="J31" s="420">
        <f>COUNTIF('ženy 4'!AE17:AG52,3)</f>
        <v>1</v>
      </c>
      <c r="K31" s="191"/>
      <c r="L31" s="86">
        <f t="shared" si="0"/>
        <v>6</v>
      </c>
      <c r="M31" s="87"/>
      <c r="N31" s="87"/>
      <c r="O31" s="121"/>
    </row>
    <row r="32" spans="1:15" ht="15">
      <c r="A32" s="233">
        <v>29</v>
      </c>
      <c r="B32" s="189" t="s">
        <v>135</v>
      </c>
      <c r="C32" s="240" t="s">
        <v>114</v>
      </c>
      <c r="D32" s="241"/>
      <c r="E32" s="216">
        <f>COUNTIF('ženy 5'!E17:F52,1)</f>
        <v>0</v>
      </c>
      <c r="F32" s="216">
        <f>COUNTIF('ženy 5'!I17:K52,1)</f>
        <v>1</v>
      </c>
      <c r="G32" s="216">
        <f>COUNTIF('ženy 5'!E17:F52,2)</f>
        <v>2</v>
      </c>
      <c r="H32" s="216">
        <f>COUNTIF('ženy 5'!I17:K52,2)</f>
        <v>1</v>
      </c>
      <c r="I32" s="216">
        <f>COUNTIF('ženy 5'!E17:F52,3)</f>
        <v>1</v>
      </c>
      <c r="J32" s="217">
        <f>COUNTIF('ženy 5'!I17:K52,3)</f>
        <v>0</v>
      </c>
      <c r="K32" s="102"/>
      <c r="L32" s="86">
        <f t="shared" si="0"/>
        <v>5</v>
      </c>
      <c r="M32" s="87"/>
      <c r="N32" s="87"/>
      <c r="O32" s="121"/>
    </row>
    <row r="33" spans="1:15" ht="15">
      <c r="A33" s="233">
        <v>30</v>
      </c>
      <c r="B33" s="419" t="s">
        <v>116</v>
      </c>
      <c r="C33" s="237" t="s">
        <v>62</v>
      </c>
      <c r="D33" s="238"/>
      <c r="E33" s="216">
        <f>COUNTIF('ženy 4'!E17:F52,1)</f>
        <v>0</v>
      </c>
      <c r="F33" s="216">
        <f>COUNTIF('ženy 4'!I17:K52,1)</f>
        <v>1</v>
      </c>
      <c r="G33" s="216">
        <f>COUNTIF('ženy 4'!E17:F52,2)</f>
        <v>0</v>
      </c>
      <c r="H33" s="216">
        <f>COUNTIF('ženy 4'!I17:K52,2)</f>
        <v>2</v>
      </c>
      <c r="I33" s="216">
        <f>COUNTIF('ženy 4'!E17:F52,3)</f>
        <v>0</v>
      </c>
      <c r="J33" s="217">
        <f>COUNTIF('ženy 4'!I17:K52,3)</f>
        <v>2</v>
      </c>
      <c r="K33" s="81"/>
      <c r="L33" s="86">
        <f t="shared" si="0"/>
        <v>5</v>
      </c>
      <c r="M33" s="87"/>
      <c r="N33" s="87"/>
      <c r="O33" s="121"/>
    </row>
    <row r="34" spans="1:15" ht="15">
      <c r="A34" s="233">
        <v>31</v>
      </c>
      <c r="B34" s="109" t="s">
        <v>187</v>
      </c>
      <c r="C34" s="237" t="s">
        <v>114</v>
      </c>
      <c r="D34" s="238"/>
      <c r="E34" s="216">
        <f>COUNTIF(ženy!AA17:AB52,1)</f>
        <v>0</v>
      </c>
      <c r="F34" s="216">
        <f>COUNTIF(ženy!AE17:AG52,1)</f>
        <v>0</v>
      </c>
      <c r="G34" s="216">
        <f>COUNTIF(ženy!AA17:AB52,2)</f>
        <v>1</v>
      </c>
      <c r="H34" s="216">
        <f>COUNTIF(ženy!AE17:AG52,2)</f>
        <v>1</v>
      </c>
      <c r="I34" s="216">
        <f>COUNTIF(ženy!AA17:AB52,3)</f>
        <v>1</v>
      </c>
      <c r="J34" s="217">
        <f>COUNTIF(ženy!AE17:AG52,3)</f>
        <v>2</v>
      </c>
      <c r="K34" s="101"/>
      <c r="L34" s="86">
        <f t="shared" si="0"/>
        <v>5</v>
      </c>
      <c r="M34" s="87"/>
      <c r="N34" s="87"/>
      <c r="O34" s="121"/>
    </row>
    <row r="35" spans="1:15" ht="15">
      <c r="A35" s="233">
        <v>32</v>
      </c>
      <c r="B35" s="109" t="s">
        <v>128</v>
      </c>
      <c r="C35" s="240" t="s">
        <v>64</v>
      </c>
      <c r="D35" s="239"/>
      <c r="E35" s="216">
        <f>COUNTIF('muži 7'!P17:Q52,1)</f>
        <v>0</v>
      </c>
      <c r="F35" s="216">
        <f>COUNTIF('muži 7'!T17:V52,1)</f>
        <v>2</v>
      </c>
      <c r="G35" s="216">
        <f>COUNTIF('muži 7'!P17:Q52,2)</f>
        <v>1</v>
      </c>
      <c r="H35" s="216">
        <f>COUNTIF('muži 7'!T17:V52,2)</f>
        <v>0</v>
      </c>
      <c r="I35" s="216">
        <f>COUNTIF('muži 7'!P17:Q52,3)</f>
        <v>1</v>
      </c>
      <c r="J35" s="217">
        <f>COUNTIF('muži 7'!T17:V52,3)</f>
        <v>1</v>
      </c>
      <c r="K35" s="106"/>
      <c r="L35" s="86">
        <f t="shared" si="0"/>
        <v>5</v>
      </c>
      <c r="M35" s="87"/>
      <c r="N35" s="87"/>
      <c r="O35" s="121"/>
    </row>
    <row r="36" spans="1:15" ht="15">
      <c r="A36" s="233">
        <v>33</v>
      </c>
      <c r="B36" s="190" t="s">
        <v>143</v>
      </c>
      <c r="C36" s="240" t="s">
        <v>114</v>
      </c>
      <c r="D36" s="342"/>
      <c r="E36" s="216">
        <f>COUNTIF('muži 8'!E17:F52,1)</f>
        <v>1</v>
      </c>
      <c r="F36" s="216">
        <f>COUNTIF('muži 8'!I17:K52,1)</f>
        <v>0</v>
      </c>
      <c r="G36" s="216">
        <f>COUNTIF('muži 8'!E17:F52,2)</f>
        <v>0</v>
      </c>
      <c r="H36" s="216">
        <f>COUNTIF('muži 8'!I17:K52,2)</f>
        <v>0</v>
      </c>
      <c r="I36" s="216">
        <f>COUNTIF('muži 8'!E17:F52,3)</f>
        <v>2</v>
      </c>
      <c r="J36" s="220">
        <f>COUNTIF('muži 8'!I17:K52,3)</f>
        <v>1</v>
      </c>
      <c r="K36" s="191"/>
      <c r="L36" s="221">
        <f aca="true" t="shared" si="1" ref="L36:L60">SUM(E36:J36)</f>
        <v>4</v>
      </c>
      <c r="M36" s="87"/>
      <c r="N36" s="87"/>
      <c r="O36" s="121"/>
    </row>
    <row r="37" spans="1:15" ht="15">
      <c r="A37" s="233">
        <v>34</v>
      </c>
      <c r="B37" s="109" t="s">
        <v>60</v>
      </c>
      <c r="C37" s="239" t="s">
        <v>61</v>
      </c>
      <c r="D37" s="239"/>
      <c r="E37" s="216">
        <f>COUNTIF(ženy!E17:F52,1)</f>
        <v>0</v>
      </c>
      <c r="F37" s="216">
        <f>COUNTIF(ženy!I17:K52,1)</f>
        <v>0</v>
      </c>
      <c r="G37" s="216">
        <f>COUNTIF(ženy!E17:F52,2)</f>
        <v>2</v>
      </c>
      <c r="H37" s="216">
        <f>COUNTIF(ženy!I17:K52,2)</f>
        <v>0</v>
      </c>
      <c r="I37" s="216">
        <f>COUNTIF(ženy!E17:F52,3)</f>
        <v>1</v>
      </c>
      <c r="J37" s="217">
        <f>COUNTIF(ženy!I17:K52,3)</f>
        <v>1</v>
      </c>
      <c r="K37" s="81"/>
      <c r="L37" s="86">
        <f t="shared" si="1"/>
        <v>4</v>
      </c>
      <c r="M37" s="87"/>
      <c r="N37" s="87"/>
      <c r="O37" s="121"/>
    </row>
    <row r="38" spans="1:15" ht="15">
      <c r="A38" s="233">
        <v>35</v>
      </c>
      <c r="B38" s="109" t="s">
        <v>191</v>
      </c>
      <c r="C38" s="340" t="s">
        <v>62</v>
      </c>
      <c r="D38" s="89"/>
      <c r="E38" s="341">
        <f>COUNTIF('muži 7'!AL17:AM49,1)</f>
        <v>0</v>
      </c>
      <c r="F38" s="341">
        <f>COUNTIF('muži 7'!AP17:AR52,1)</f>
        <v>0</v>
      </c>
      <c r="G38" s="341">
        <f>COUNTIF('muži 7'!AL17:AM52,2)</f>
        <v>1</v>
      </c>
      <c r="H38" s="341">
        <f>COUNTIF('muži 7'!AP17:AR51,2)</f>
        <v>2</v>
      </c>
      <c r="I38" s="341">
        <f>COUNTIF('muži 7'!AL17:AM51,3)</f>
        <v>1</v>
      </c>
      <c r="J38" s="345">
        <f>COUNTIF('muži 7'!AP17:AR52,3)</f>
        <v>0</v>
      </c>
      <c r="K38" s="346"/>
      <c r="L38" s="343">
        <f t="shared" si="1"/>
        <v>4</v>
      </c>
      <c r="M38" s="87"/>
      <c r="N38" s="87"/>
      <c r="O38" s="121"/>
    </row>
    <row r="39" spans="1:15" ht="15">
      <c r="A39" s="233">
        <v>36</v>
      </c>
      <c r="B39" s="109" t="s">
        <v>68</v>
      </c>
      <c r="C39" s="239" t="s">
        <v>61</v>
      </c>
      <c r="D39" s="239"/>
      <c r="E39" s="216">
        <f>COUNTIF('muži 2'!AA17:AB52,1)</f>
        <v>0</v>
      </c>
      <c r="F39" s="216">
        <f>COUNTIF('muži 2'!AE17:AG52,1)</f>
        <v>0</v>
      </c>
      <c r="G39" s="216">
        <f>COUNTIF('muži 2'!AA17:AB52,2)</f>
        <v>0</v>
      </c>
      <c r="H39" s="216">
        <f>COUNTIF('muži 2'!AE17:AG52,2)</f>
        <v>0</v>
      </c>
      <c r="I39" s="216">
        <f>COUNTIF('muži 2'!AA17:AB52,3)</f>
        <v>0</v>
      </c>
      <c r="J39" s="217">
        <f>COUNTIF('muži 2'!AE17:AG52,3)</f>
        <v>3</v>
      </c>
      <c r="K39" s="101"/>
      <c r="L39" s="86">
        <f t="shared" si="1"/>
        <v>3</v>
      </c>
      <c r="M39" s="87"/>
      <c r="N39" s="87"/>
      <c r="O39" s="121"/>
    </row>
    <row r="40" spans="1:15" ht="15">
      <c r="A40" s="233">
        <v>37</v>
      </c>
      <c r="B40" s="190" t="s">
        <v>140</v>
      </c>
      <c r="C40" s="241" t="s">
        <v>114</v>
      </c>
      <c r="D40" s="243"/>
      <c r="E40" s="222">
        <f>COUNTIF('muži 8'!AA17:AB52,1)</f>
        <v>0</v>
      </c>
      <c r="F40" s="222">
        <f>COUNTIF('muži 8'!AE17:AG52,1)</f>
        <v>0</v>
      </c>
      <c r="G40" s="222">
        <f>COUNTIF('muži 8'!AA17:AB52,2)</f>
        <v>0</v>
      </c>
      <c r="H40" s="222">
        <f>COUNTIF('muži 8'!AE17:AG52,2)</f>
        <v>0</v>
      </c>
      <c r="I40" s="222">
        <f>COUNTIF('muži 8'!AA17:AB52,3)</f>
        <v>2</v>
      </c>
      <c r="J40" s="222">
        <f>COUNTIF('muži 8'!AE17:AG52,3)</f>
        <v>1</v>
      </c>
      <c r="K40" s="191"/>
      <c r="L40" s="223">
        <f t="shared" si="1"/>
        <v>3</v>
      </c>
      <c r="M40" s="87"/>
      <c r="N40" s="87"/>
      <c r="O40" s="121"/>
    </row>
    <row r="41" spans="1:15" ht="15">
      <c r="A41" s="233">
        <v>38</v>
      </c>
      <c r="B41" s="190" t="s">
        <v>144</v>
      </c>
      <c r="C41" s="241" t="s">
        <v>114</v>
      </c>
      <c r="D41" s="279"/>
      <c r="E41" s="222">
        <f>COUNTIF('muži 8'!AL17:AM52,1)</f>
        <v>1</v>
      </c>
      <c r="F41" s="222">
        <f>COUNTIF('muži 8'!AP17:AR52,1)</f>
        <v>1</v>
      </c>
      <c r="G41" s="222">
        <f>COUNTIF('muži 8'!AL17:AM52,2)</f>
        <v>0</v>
      </c>
      <c r="H41" s="222">
        <f>COUNTIF('muži 8'!AP17:AR52,2)</f>
        <v>0</v>
      </c>
      <c r="I41" s="222">
        <f>COUNTIF('muži 8'!AL17:AM52,3)</f>
        <v>1</v>
      </c>
      <c r="J41" s="220">
        <f>COUNTIF('muži 8'!AP17:AR52,3)</f>
        <v>0</v>
      </c>
      <c r="K41" s="191"/>
      <c r="L41" s="224">
        <f t="shared" si="1"/>
        <v>3</v>
      </c>
      <c r="M41" s="87"/>
      <c r="N41" s="87"/>
      <c r="O41" s="121"/>
    </row>
    <row r="42" spans="1:15" ht="15">
      <c r="A42" s="233">
        <v>39</v>
      </c>
      <c r="B42" s="109" t="s">
        <v>160</v>
      </c>
      <c r="C42" s="241" t="s">
        <v>114</v>
      </c>
      <c r="D42" s="238"/>
      <c r="E42" s="216">
        <f>COUNTIF('ženy 4'!AL17:AM52,1)</f>
        <v>1</v>
      </c>
      <c r="F42" s="216">
        <f>COUNTIF('ženy 4'!AP17:AR52,1)</f>
        <v>0</v>
      </c>
      <c r="G42" s="216">
        <f>COUNTIF('ženy 4'!AL17:AM52,2)</f>
        <v>1</v>
      </c>
      <c r="H42" s="216">
        <f>COUNTIF('ženy 4'!AP17:AR52,2)</f>
        <v>0</v>
      </c>
      <c r="I42" s="216">
        <f>COUNTIF('ženy 4'!AL17:AM52,3)</f>
        <v>1</v>
      </c>
      <c r="J42" s="217">
        <f>COUNTIF('ženy 4'!AP17:AR52,3)</f>
        <v>0</v>
      </c>
      <c r="K42" s="81"/>
      <c r="L42" s="86">
        <f t="shared" si="1"/>
        <v>3</v>
      </c>
      <c r="M42" s="87"/>
      <c r="N42" s="87"/>
      <c r="O42" s="121"/>
    </row>
    <row r="43" spans="1:15" ht="15">
      <c r="A43" s="233">
        <v>40</v>
      </c>
      <c r="B43" s="128" t="s">
        <v>173</v>
      </c>
      <c r="C43" s="240" t="s">
        <v>114</v>
      </c>
      <c r="D43" s="239"/>
      <c r="E43" s="257">
        <f>COUNTIF('ženy 6'!AL17:AM52,1)</f>
        <v>1</v>
      </c>
      <c r="F43" s="257">
        <f>COUNTIF('ženy 6'!AP17:AR52,1)</f>
        <v>0</v>
      </c>
      <c r="G43" s="257">
        <f>COUNTIF('ženy 6'!AL17:AM52,2)</f>
        <v>2</v>
      </c>
      <c r="H43" s="257">
        <f>COUNTIF('ženy 6'!AP17:AR52,2)</f>
        <v>0</v>
      </c>
      <c r="I43" s="257">
        <f>COUNTIF('ženy 6'!AL17:AM52,3)</f>
        <v>0</v>
      </c>
      <c r="J43" s="258">
        <f>COUNTIF('ženy 6'!AR17:AT52,3)</f>
        <v>0</v>
      </c>
      <c r="K43" s="193"/>
      <c r="L43" s="246">
        <f t="shared" si="1"/>
        <v>3</v>
      </c>
      <c r="M43" s="87"/>
      <c r="N43" s="87"/>
      <c r="O43" s="121"/>
    </row>
    <row r="44" spans="1:15" ht="15">
      <c r="A44" s="233">
        <v>41</v>
      </c>
      <c r="B44" s="109" t="s">
        <v>36</v>
      </c>
      <c r="C44" s="239" t="s">
        <v>62</v>
      </c>
      <c r="D44" s="239"/>
      <c r="E44" s="216">
        <f>COUNTIF('muži 5'!AA17:AB52,1)</f>
        <v>0</v>
      </c>
      <c r="F44" s="216">
        <f>COUNTIF('muži 5'!AE17:AG52,1)</f>
        <v>0</v>
      </c>
      <c r="G44" s="216">
        <f>COUNTIF('muži 5'!AA17:AB52,2)</f>
        <v>1</v>
      </c>
      <c r="H44" s="216">
        <f>COUNTIF('muži 5'!AE17:AG52,2)</f>
        <v>0</v>
      </c>
      <c r="I44" s="216">
        <f>COUNTIF('muži 5'!AA17:AB52,3)</f>
        <v>1</v>
      </c>
      <c r="J44" s="217">
        <f>COUNTIF('muži 5'!AE17:AG52,3)</f>
        <v>0</v>
      </c>
      <c r="K44" s="81"/>
      <c r="L44" s="86">
        <f t="shared" si="1"/>
        <v>2</v>
      </c>
      <c r="M44" s="87"/>
      <c r="N44" s="87"/>
      <c r="O44" s="121"/>
    </row>
    <row r="45" spans="1:15" ht="15">
      <c r="A45" s="233">
        <v>42</v>
      </c>
      <c r="B45" s="190" t="s">
        <v>150</v>
      </c>
      <c r="C45" s="241" t="s">
        <v>114</v>
      </c>
      <c r="D45" s="243"/>
      <c r="E45" s="216">
        <f>COUNTIF('ženy 6'!E17:F52,1)</f>
        <v>0</v>
      </c>
      <c r="F45" s="216">
        <f>COUNTIF('ženy 6'!I17:K51,1)</f>
        <v>0</v>
      </c>
      <c r="G45" s="216">
        <f>COUNTIF('ženy 6'!E17:F52,2)</f>
        <v>0</v>
      </c>
      <c r="H45" s="216">
        <f>COUNTIF('ženy 6'!I17:K52,2)</f>
        <v>0</v>
      </c>
      <c r="I45" s="216">
        <f>COUNTIF('ženy 6'!E17:F52,3)</f>
        <v>1</v>
      </c>
      <c r="J45" s="217">
        <f>COUNTIF('ženy 6'!I17:K52,3)</f>
        <v>1</v>
      </c>
      <c r="K45" s="92"/>
      <c r="L45" s="86">
        <f t="shared" si="1"/>
        <v>2</v>
      </c>
      <c r="M45" s="87"/>
      <c r="N45" s="87"/>
      <c r="O45" s="121"/>
    </row>
    <row r="46" spans="1:16" ht="15">
      <c r="A46" s="233">
        <v>43</v>
      </c>
      <c r="B46" s="109" t="s">
        <v>159</v>
      </c>
      <c r="C46" s="241" t="s">
        <v>114</v>
      </c>
      <c r="D46" s="239"/>
      <c r="E46" s="216">
        <f>COUNTIF('muži 6'!E17:F52,1)</f>
        <v>0</v>
      </c>
      <c r="F46" s="216">
        <f>COUNTIF('muži 6'!I17:K52,1)</f>
        <v>0</v>
      </c>
      <c r="G46" s="216">
        <f>COUNTIF('muži 6'!E17:F52,2)</f>
        <v>1</v>
      </c>
      <c r="H46" s="216">
        <f>COUNTIF('muži 6'!I17:K52,2)</f>
        <v>0</v>
      </c>
      <c r="I46" s="216">
        <f>COUNTIF('muži 6'!E17:F52,3)</f>
        <v>1</v>
      </c>
      <c r="J46" s="217">
        <f>COUNTIF('muži 6'!I17:K52,3)</f>
        <v>0</v>
      </c>
      <c r="K46" s="81"/>
      <c r="L46" s="86">
        <f t="shared" si="1"/>
        <v>2</v>
      </c>
      <c r="M46" s="87"/>
      <c r="N46" s="87"/>
      <c r="O46" s="121"/>
      <c r="P46" t="s">
        <v>146</v>
      </c>
    </row>
    <row r="47" spans="1:15" ht="15">
      <c r="A47" s="233">
        <v>44</v>
      </c>
      <c r="B47" s="109" t="s">
        <v>76</v>
      </c>
      <c r="C47" s="239" t="s">
        <v>64</v>
      </c>
      <c r="D47" s="239"/>
      <c r="E47" s="216">
        <f>COUNTIF('muži 4'!P17:Q52,1)</f>
        <v>2</v>
      </c>
      <c r="F47" s="216">
        <f>COUNTIF('muži 4'!T17:V52,1)</f>
        <v>0</v>
      </c>
      <c r="G47" s="216">
        <f>COUNTIF('muži 4'!P17:Q52,2)</f>
        <v>0</v>
      </c>
      <c r="H47" s="216">
        <f>COUNTIF('muži 4'!T17:V52,2)</f>
        <v>0</v>
      </c>
      <c r="I47" s="216">
        <f>COUNTIF('muži 4'!P17:Q52,3)</f>
        <v>0</v>
      </c>
      <c r="J47" s="216">
        <f>COUNTIF('muži 4'!T17:V52,3)</f>
        <v>0</v>
      </c>
      <c r="K47" s="101"/>
      <c r="L47" s="86">
        <f t="shared" si="1"/>
        <v>2</v>
      </c>
      <c r="M47" s="87"/>
      <c r="N47" s="87"/>
      <c r="O47" s="121"/>
    </row>
    <row r="48" spans="1:15" ht="15">
      <c r="A48" s="234">
        <v>45</v>
      </c>
      <c r="B48" s="109" t="s">
        <v>127</v>
      </c>
      <c r="C48" s="239" t="s">
        <v>61</v>
      </c>
      <c r="D48" s="239"/>
      <c r="E48" s="216">
        <f>COUNTIF('muži 7'!E17:F52,1)</f>
        <v>0</v>
      </c>
      <c r="F48" s="216">
        <f>COUNTIF('muži 7'!I17:K52,1)</f>
        <v>1</v>
      </c>
      <c r="G48" s="216">
        <f>COUNTIF('muži 7'!E17:F52,2)</f>
        <v>0</v>
      </c>
      <c r="H48" s="216">
        <f>COUNTIF('muži 7'!I17:K52,2)</f>
        <v>0</v>
      </c>
      <c r="I48" s="216">
        <f>COUNTIF('muži 7'!E17:F52,3)</f>
        <v>1</v>
      </c>
      <c r="J48" s="217">
        <f>COUNTIF('muži 7'!I17:K52,3)</f>
        <v>0</v>
      </c>
      <c r="K48" s="81"/>
      <c r="L48" s="86">
        <f t="shared" si="1"/>
        <v>2</v>
      </c>
      <c r="M48" s="87"/>
      <c r="N48" s="87"/>
      <c r="O48" s="121"/>
    </row>
    <row r="49" spans="1:15" ht="15">
      <c r="A49" s="233">
        <v>46</v>
      </c>
      <c r="B49" s="109" t="s">
        <v>65</v>
      </c>
      <c r="C49" s="239" t="s">
        <v>61</v>
      </c>
      <c r="D49" s="239"/>
      <c r="E49" s="216">
        <f>COUNTIF('muži 1'!P17:Q52,1)</f>
        <v>0</v>
      </c>
      <c r="F49" s="216">
        <f>COUNTIF('muži 1'!T17:U52,1)</f>
        <v>0</v>
      </c>
      <c r="G49" s="216">
        <f>COUNTIF('muži 1'!P17:Q52,2)</f>
        <v>0</v>
      </c>
      <c r="H49" s="216">
        <f>COUNTIF('muži 1'!T17:V52,2)</f>
        <v>1</v>
      </c>
      <c r="I49" s="216">
        <f>COUNTIF('muži 1'!P17:Q52,3)</f>
        <v>0</v>
      </c>
      <c r="J49" s="217">
        <f>COUNTIF('muži 1'!T17:V52,3)</f>
        <v>0</v>
      </c>
      <c r="K49" s="101"/>
      <c r="L49" s="86">
        <f t="shared" si="1"/>
        <v>1</v>
      </c>
      <c r="M49" s="87"/>
      <c r="N49" s="87"/>
      <c r="O49" s="247"/>
    </row>
    <row r="50" spans="1:15" ht="15">
      <c r="A50" s="234">
        <v>47</v>
      </c>
      <c r="B50" s="190" t="s">
        <v>136</v>
      </c>
      <c r="C50" s="240" t="s">
        <v>114</v>
      </c>
      <c r="D50" s="243"/>
      <c r="E50" s="218">
        <f>COUNTIF('ženy 5'!P17:Q52,1)</f>
        <v>0</v>
      </c>
      <c r="F50" s="218">
        <f>COUNTIF('ženy 5'!T17:V52,1)</f>
        <v>0</v>
      </c>
      <c r="G50" s="218">
        <f>COUNTIF('ženy 5'!P17:Q52,2)</f>
        <v>0</v>
      </c>
      <c r="H50" s="218">
        <f>COUNTIF('ženy 5'!T17:V52,2)</f>
        <v>1</v>
      </c>
      <c r="I50" s="218">
        <f>COUNTIF('ženy 5'!P17:Q52,3)</f>
        <v>0</v>
      </c>
      <c r="J50" s="219">
        <f>COUNTIF('ženy 5'!T17:V52,3)</f>
        <v>0</v>
      </c>
      <c r="K50" s="214"/>
      <c r="L50" s="86">
        <f t="shared" si="1"/>
        <v>1</v>
      </c>
      <c r="M50" s="87"/>
      <c r="N50" s="87"/>
      <c r="O50" s="121"/>
    </row>
    <row r="51" spans="1:15" ht="15">
      <c r="A51" s="235">
        <v>48</v>
      </c>
      <c r="B51" s="109" t="s">
        <v>44</v>
      </c>
      <c r="C51" s="239" t="s">
        <v>62</v>
      </c>
      <c r="D51" s="239"/>
      <c r="E51" s="216">
        <f>COUNTIF(muži!P17:Q52,1)</f>
        <v>0</v>
      </c>
      <c r="F51" s="216">
        <f>COUNTIF(muži!T17:V51,1)</f>
        <v>0</v>
      </c>
      <c r="G51" s="216">
        <f>COUNTIF(muži!P17:Q52,2)</f>
        <v>0</v>
      </c>
      <c r="H51" s="216">
        <f>COUNTIF(muži!T17:V52,2)</f>
        <v>0</v>
      </c>
      <c r="I51" s="216">
        <f>COUNTIF(muži!P17:Q52,3)</f>
        <v>0</v>
      </c>
      <c r="J51" s="217">
        <f>COUNTIF(muži!T17:V52,3)</f>
        <v>0</v>
      </c>
      <c r="K51" s="101"/>
      <c r="L51" s="86">
        <f t="shared" si="1"/>
        <v>0</v>
      </c>
      <c r="M51" s="87"/>
      <c r="N51" s="87"/>
      <c r="O51" s="121"/>
    </row>
    <row r="52" spans="1:15" ht="15">
      <c r="A52" s="235">
        <v>49</v>
      </c>
      <c r="B52" s="109" t="s">
        <v>67</v>
      </c>
      <c r="C52" s="239" t="s">
        <v>64</v>
      </c>
      <c r="D52" s="239"/>
      <c r="E52" s="216">
        <f>COUNTIF('muži 1'!AL17:AM52,1)</f>
        <v>0</v>
      </c>
      <c r="F52" s="216">
        <f>COUNTIF('muži 1'!AP17:AR52,1)</f>
        <v>0</v>
      </c>
      <c r="G52" s="216">
        <f>COUNTIF('muži 1'!AL17:AM52,2)</f>
        <v>0</v>
      </c>
      <c r="H52" s="216">
        <f>COUNTIF('muži 1'!AP17:AR52,2)</f>
        <v>0</v>
      </c>
      <c r="I52" s="216">
        <f>COUNTIF('muži 1'!AL17:AM52,3)</f>
        <v>0</v>
      </c>
      <c r="J52" s="217">
        <f>COUNTIF('muži 1'!AP17:AR52,3)</f>
        <v>0</v>
      </c>
      <c r="K52" s="101"/>
      <c r="L52" s="86">
        <f t="shared" si="1"/>
        <v>0</v>
      </c>
      <c r="M52" s="87"/>
      <c r="N52" s="87"/>
      <c r="O52" s="121"/>
    </row>
    <row r="53" spans="1:15" ht="15">
      <c r="A53" s="235">
        <v>50</v>
      </c>
      <c r="B53" s="109" t="s">
        <v>70</v>
      </c>
      <c r="C53" s="239" t="s">
        <v>64</v>
      </c>
      <c r="D53" s="239"/>
      <c r="E53" s="216">
        <f>COUNTIF('muži 3'!E17:F52,1)</f>
        <v>0</v>
      </c>
      <c r="F53" s="216">
        <f>COUNTIF('muži 3'!I17:K52,1)</f>
        <v>0</v>
      </c>
      <c r="G53" s="216">
        <f>COUNTIF('muži 3'!E17:F52,2)</f>
        <v>0</v>
      </c>
      <c r="H53" s="216">
        <f>COUNTIF('muži 3'!I17:K52,2)</f>
        <v>0</v>
      </c>
      <c r="I53" s="216">
        <f>COUNTIF('muži 3'!E17:F52,3)</f>
        <v>0</v>
      </c>
      <c r="J53" s="217">
        <f>COUNTIF('muži 3'!I17:K52,3)</f>
        <v>0</v>
      </c>
      <c r="K53" s="227"/>
      <c r="L53" s="86">
        <f t="shared" si="1"/>
        <v>0</v>
      </c>
      <c r="M53" s="87"/>
      <c r="N53" s="87"/>
      <c r="O53" s="121"/>
    </row>
    <row r="54" spans="1:15" ht="15">
      <c r="A54" s="235">
        <v>51</v>
      </c>
      <c r="B54" s="109" t="s">
        <v>74</v>
      </c>
      <c r="C54" s="237" t="s">
        <v>64</v>
      </c>
      <c r="D54" s="239"/>
      <c r="E54" s="216">
        <f>COUNTIF('muži 3'!AL17:AM52,1)</f>
        <v>0</v>
      </c>
      <c r="F54" s="216">
        <f>COUNTIF('muži 3'!AP17:AR52,1)</f>
        <v>0</v>
      </c>
      <c r="G54" s="216">
        <f>COUNTIF('muži 3'!AL17:AM52,2)</f>
        <v>0</v>
      </c>
      <c r="H54" s="216">
        <f>COUNTIF('muži 3'!AP17:AR52,2)</f>
        <v>0</v>
      </c>
      <c r="I54" s="216">
        <f>COUNTIF('muži 3'!AL17:AM52,3)</f>
        <v>0</v>
      </c>
      <c r="J54" s="216">
        <f>COUNTIF('muži 3'!AP17:AR52,3)</f>
        <v>0</v>
      </c>
      <c r="K54" s="227"/>
      <c r="L54" s="86">
        <f t="shared" si="1"/>
        <v>0</v>
      </c>
      <c r="M54" s="87"/>
      <c r="N54" s="87"/>
      <c r="O54" s="248"/>
    </row>
    <row r="55" spans="1:15" ht="15">
      <c r="A55" s="235">
        <v>52</v>
      </c>
      <c r="B55" s="109" t="s">
        <v>164</v>
      </c>
      <c r="C55" s="239" t="s">
        <v>62</v>
      </c>
      <c r="D55" s="239"/>
      <c r="E55" s="216">
        <f>COUNTIF('ženy 1'!P17:Q52,1)</f>
        <v>0</v>
      </c>
      <c r="F55" s="216">
        <f>COUNTIF('ženy 1'!T17:V52,1)</f>
        <v>0</v>
      </c>
      <c r="G55" s="216">
        <f>COUNTIF('ženy 1'!P17:Q52,2)</f>
        <v>0</v>
      </c>
      <c r="H55" s="216">
        <f>COUNTIF('ženy 1'!T17:V52,2)</f>
        <v>0</v>
      </c>
      <c r="I55" s="216">
        <f>COUNTIF('ženy 1'!P17:Q52,3)</f>
        <v>0</v>
      </c>
      <c r="J55" s="216">
        <f>COUNTIF('ženy 1'!T17:V52,3)</f>
        <v>0</v>
      </c>
      <c r="K55" s="227"/>
      <c r="L55" s="86">
        <f t="shared" si="1"/>
        <v>0</v>
      </c>
      <c r="M55" s="87"/>
      <c r="N55" s="87"/>
      <c r="O55" s="250"/>
    </row>
    <row r="56" spans="1:15" ht="15">
      <c r="A56" s="235">
        <v>53</v>
      </c>
      <c r="B56" s="109" t="s">
        <v>77</v>
      </c>
      <c r="C56" s="237" t="s">
        <v>64</v>
      </c>
      <c r="D56" s="239"/>
      <c r="E56" s="216">
        <f>COUNTIF('muži 4'!AA17:AB52,1)</f>
        <v>0</v>
      </c>
      <c r="F56" s="216">
        <f>COUNTIF('muži 4'!AE17:AG52,1)</f>
        <v>0</v>
      </c>
      <c r="G56" s="216">
        <f>COUNTIF('muži 4'!AA17:AB52,2)</f>
        <v>0</v>
      </c>
      <c r="H56" s="216">
        <f>COUNTIF('muži 4'!AE17:AG52,2)</f>
        <v>0</v>
      </c>
      <c r="I56" s="216">
        <f>COUNTIF('muži 4'!AA17:AB52,3)</f>
        <v>0</v>
      </c>
      <c r="J56" s="216">
        <f>COUNTIF('muži 4'!AE17:AG52,3)</f>
        <v>0</v>
      </c>
      <c r="K56" s="192"/>
      <c r="L56" s="86">
        <f t="shared" si="1"/>
        <v>0</v>
      </c>
      <c r="M56" s="2"/>
      <c r="N56" s="2"/>
      <c r="O56" s="248"/>
    </row>
    <row r="57" spans="1:15" ht="15">
      <c r="A57" s="235">
        <v>54</v>
      </c>
      <c r="B57" s="189" t="s">
        <v>178</v>
      </c>
      <c r="C57" s="241" t="s">
        <v>64</v>
      </c>
      <c r="D57" s="242"/>
      <c r="E57" s="216">
        <f>COUNTIF('muži 6'!AL17:AM52,1)</f>
        <v>0</v>
      </c>
      <c r="F57" s="216">
        <f>COUNTIF('muži 6'!AP17:AR52,1)</f>
        <v>0</v>
      </c>
      <c r="G57" s="216">
        <f>COUNTIF('muži 6'!AL17:AM52,2)</f>
        <v>0</v>
      </c>
      <c r="H57" s="216">
        <f>COUNTIF('muži 6'!AP17:AR52,2)</f>
        <v>0</v>
      </c>
      <c r="I57" s="216">
        <f>COUNTIF('muži 6'!AL17:AM52,3)</f>
        <v>0</v>
      </c>
      <c r="J57" s="216">
        <f>COUNTIF('muži 6'!AP17:AR52,3)</f>
        <v>0</v>
      </c>
      <c r="K57" s="227"/>
      <c r="L57" s="86">
        <f t="shared" si="1"/>
        <v>0</v>
      </c>
      <c r="M57" s="2"/>
      <c r="N57" s="2"/>
      <c r="O57" s="247"/>
    </row>
    <row r="58" spans="1:15" ht="15">
      <c r="A58" s="235">
        <v>55</v>
      </c>
      <c r="B58" s="109" t="s">
        <v>78</v>
      </c>
      <c r="C58" s="237" t="s">
        <v>64</v>
      </c>
      <c r="D58" s="239"/>
      <c r="E58" s="216">
        <f>COUNTIF('muži 4'!AL17:AM52,1)</f>
        <v>0</v>
      </c>
      <c r="F58" s="216">
        <f>COUNTIF('muži 4'!AP17:AR52,1)</f>
        <v>0</v>
      </c>
      <c r="G58" s="216">
        <f>COUNTIF('muži 4'!AL17:AM52,2)</f>
        <v>0</v>
      </c>
      <c r="H58" s="216">
        <f>COUNTIF('muži 4'!AP17:AR52,2)</f>
        <v>0</v>
      </c>
      <c r="I58" s="216">
        <f>COUNTIF('muži 4'!AL17:AM51,3)</f>
        <v>0</v>
      </c>
      <c r="J58" s="216">
        <f>COUNTIF('muži 4'!AP17:AR52,3)</f>
        <v>0</v>
      </c>
      <c r="K58" s="227"/>
      <c r="L58" s="86">
        <f t="shared" si="1"/>
        <v>0</v>
      </c>
      <c r="M58" s="2"/>
      <c r="N58" s="2"/>
      <c r="O58" s="247"/>
    </row>
    <row r="59" spans="1:15" ht="15">
      <c r="A59" s="235">
        <v>56</v>
      </c>
      <c r="B59" s="109" t="s">
        <v>121</v>
      </c>
      <c r="C59" s="239" t="s">
        <v>62</v>
      </c>
      <c r="D59" s="239"/>
      <c r="E59" s="216">
        <f>COUNTIF('muži 6'!AA17:AB52,1)</f>
        <v>0</v>
      </c>
      <c r="F59" s="216">
        <f>COUNTIF('muži 6'!AE17:AG52,1)</f>
        <v>0</v>
      </c>
      <c r="G59" s="216">
        <f>COUNTIF('muži 6'!AA17:AB52,2)</f>
        <v>0</v>
      </c>
      <c r="H59" s="216">
        <f>COUNTIF('muži 6'!AE17:AG52,2)</f>
        <v>0</v>
      </c>
      <c r="I59" s="216">
        <f>COUNTIF('muži 6'!AA17:AB52,3)</f>
        <v>0</v>
      </c>
      <c r="J59" s="216">
        <f>COUNTIF('muži 6'!AE17:AG52,3)</f>
        <v>0</v>
      </c>
      <c r="K59" s="192"/>
      <c r="L59" s="86">
        <f t="shared" si="1"/>
        <v>0</v>
      </c>
      <c r="M59" s="2"/>
      <c r="N59" s="2"/>
      <c r="O59" s="247"/>
    </row>
    <row r="60" spans="1:15" ht="15">
      <c r="A60" s="235">
        <v>57</v>
      </c>
      <c r="B60" s="189" t="s">
        <v>139</v>
      </c>
      <c r="C60" s="241" t="s">
        <v>114</v>
      </c>
      <c r="D60" s="244"/>
      <c r="E60" s="216">
        <f>COUNTIF('ženy 6'!AA17:AB52,1)</f>
        <v>0</v>
      </c>
      <c r="F60" s="216">
        <f>COUNTIF('ženy 6'!AE17:AG52,1)</f>
        <v>0</v>
      </c>
      <c r="G60" s="216">
        <f>COUNTIF('ženy 6'!AA17:AB52,2)</f>
        <v>0</v>
      </c>
      <c r="H60" s="216">
        <f>COUNTIF('ženy 6'!AE17:AG52,2)</f>
        <v>0</v>
      </c>
      <c r="I60" s="216">
        <f>COUNTIF('ženy 6'!AA17:AB52,3)</f>
        <v>0</v>
      </c>
      <c r="J60" s="216">
        <f>COUNTIF('ženy 6'!AE17:AG52,3)</f>
        <v>0</v>
      </c>
      <c r="K60" s="194"/>
      <c r="L60" s="86">
        <f t="shared" si="1"/>
        <v>0</v>
      </c>
      <c r="M60" s="2"/>
      <c r="N60" s="2"/>
      <c r="O60" s="247"/>
    </row>
    <row r="61" spans="1:15" ht="15">
      <c r="A61" s="235">
        <v>58</v>
      </c>
      <c r="B61" s="130" t="s">
        <v>170</v>
      </c>
      <c r="C61" s="241" t="s">
        <v>114</v>
      </c>
      <c r="D61" s="245"/>
      <c r="E61" s="222"/>
      <c r="F61" s="222"/>
      <c r="G61" s="222"/>
      <c r="H61" s="222"/>
      <c r="I61" s="222"/>
      <c r="J61" s="415"/>
      <c r="K61" s="80"/>
      <c r="L61" s="246"/>
      <c r="M61" s="2"/>
      <c r="N61" s="2"/>
      <c r="O61" s="90"/>
    </row>
    <row r="62" spans="1:15" ht="15">
      <c r="A62" s="235">
        <v>59</v>
      </c>
      <c r="B62" s="262" t="s">
        <v>166</v>
      </c>
      <c r="C62" s="241" t="s">
        <v>114</v>
      </c>
      <c r="D62" s="344"/>
      <c r="E62" s="349"/>
      <c r="F62" s="349"/>
      <c r="G62" s="349"/>
      <c r="H62" s="349"/>
      <c r="I62" s="349"/>
      <c r="J62" s="416"/>
      <c r="K62" s="83"/>
      <c r="L62" s="347"/>
      <c r="M62" s="2"/>
      <c r="N62" s="2"/>
      <c r="O62" s="90"/>
    </row>
    <row r="63" spans="1:15" ht="15">
      <c r="A63" s="235">
        <v>60</v>
      </c>
      <c r="B63" s="130" t="s">
        <v>171</v>
      </c>
      <c r="C63" s="241" t="s">
        <v>114</v>
      </c>
      <c r="D63" s="245"/>
      <c r="E63" s="222"/>
      <c r="F63" s="222"/>
      <c r="G63" s="222"/>
      <c r="H63" s="222"/>
      <c r="I63" s="222"/>
      <c r="J63" s="415"/>
      <c r="K63" s="80"/>
      <c r="L63" s="246"/>
      <c r="M63" s="2"/>
      <c r="N63" s="2"/>
      <c r="O63" s="90"/>
    </row>
    <row r="64" spans="1:15" ht="15">
      <c r="A64" s="235">
        <v>61</v>
      </c>
      <c r="B64" s="130" t="s">
        <v>168</v>
      </c>
      <c r="C64" s="241" t="s">
        <v>114</v>
      </c>
      <c r="D64" s="243"/>
      <c r="E64" s="260"/>
      <c r="F64" s="260"/>
      <c r="G64" s="260"/>
      <c r="H64" s="260"/>
      <c r="I64" s="260"/>
      <c r="J64" s="260"/>
      <c r="K64" s="261"/>
      <c r="L64" s="86"/>
      <c r="M64" s="2"/>
      <c r="N64" s="2"/>
      <c r="O64" s="90"/>
    </row>
    <row r="65" spans="1:15" ht="15">
      <c r="A65" s="242">
        <v>62</v>
      </c>
      <c r="B65" s="130" t="s">
        <v>169</v>
      </c>
      <c r="C65" s="241" t="s">
        <v>114</v>
      </c>
      <c r="D65" s="91"/>
      <c r="E65" s="348"/>
      <c r="F65" s="348"/>
      <c r="G65" s="348"/>
      <c r="H65" s="348"/>
      <c r="I65" s="348"/>
      <c r="J65" s="348"/>
      <c r="K65" s="86"/>
      <c r="L65" s="86"/>
      <c r="M65" s="2"/>
      <c r="N65" s="2"/>
      <c r="O65" s="90"/>
    </row>
    <row r="66" spans="1:15" ht="15">
      <c r="A66" s="242">
        <v>63</v>
      </c>
      <c r="B66" s="130" t="s">
        <v>172</v>
      </c>
      <c r="C66" s="240" t="s">
        <v>114</v>
      </c>
      <c r="D66" s="89"/>
      <c r="E66" s="80"/>
      <c r="F66" s="80"/>
      <c r="G66" s="80"/>
      <c r="H66" s="80"/>
      <c r="I66" s="80"/>
      <c r="J66" s="417"/>
      <c r="K66" s="80"/>
      <c r="L66" s="80"/>
      <c r="M66" s="2"/>
      <c r="N66" s="2"/>
      <c r="O66" s="90"/>
    </row>
    <row r="67" spans="1:15" ht="15">
      <c r="A67" s="242">
        <v>64</v>
      </c>
      <c r="B67" s="130"/>
      <c r="C67" s="241"/>
      <c r="D67" s="89"/>
      <c r="E67" s="89"/>
      <c r="F67" s="89"/>
      <c r="G67" s="89"/>
      <c r="H67" s="89"/>
      <c r="I67" s="89"/>
      <c r="J67" s="259"/>
      <c r="K67" s="80"/>
      <c r="L67" s="89"/>
      <c r="M67" s="2"/>
      <c r="N67" s="2"/>
      <c r="O67" s="90"/>
    </row>
    <row r="68" spans="1:15" ht="15">
      <c r="A68" s="242">
        <v>65</v>
      </c>
      <c r="B68" s="130"/>
      <c r="C68" s="89"/>
      <c r="D68" s="89"/>
      <c r="E68" s="89"/>
      <c r="F68" s="89"/>
      <c r="G68" s="89"/>
      <c r="H68" s="89"/>
      <c r="I68" s="89"/>
      <c r="J68" s="259"/>
      <c r="K68" s="80"/>
      <c r="L68" s="89"/>
      <c r="M68" s="2"/>
      <c r="N68" s="2"/>
      <c r="O68" s="90"/>
    </row>
    <row r="69" spans="1:15" ht="15">
      <c r="A69" s="242"/>
      <c r="B69" s="130"/>
      <c r="C69" s="89"/>
      <c r="D69" s="89"/>
      <c r="E69" s="89"/>
      <c r="F69" s="89"/>
      <c r="G69" s="89"/>
      <c r="H69" s="89"/>
      <c r="I69" s="89"/>
      <c r="J69" s="259"/>
      <c r="K69" s="80"/>
      <c r="L69" s="89"/>
      <c r="M69" s="2"/>
      <c r="N69" s="2"/>
      <c r="O69" s="90"/>
    </row>
    <row r="70" spans="1:15" ht="15">
      <c r="A70" s="242"/>
      <c r="B70" s="130"/>
      <c r="C70" s="89"/>
      <c r="D70" s="89"/>
      <c r="E70" s="89"/>
      <c r="F70" s="89"/>
      <c r="G70" s="89"/>
      <c r="H70" s="89"/>
      <c r="I70" s="89"/>
      <c r="J70" s="259"/>
      <c r="K70" s="80"/>
      <c r="L70" s="89"/>
      <c r="M70" s="2"/>
      <c r="N70" s="2"/>
      <c r="O70" s="90"/>
    </row>
    <row r="71" spans="1:15" ht="15">
      <c r="A71" s="242"/>
      <c r="B71" s="130"/>
      <c r="C71" s="89"/>
      <c r="D71" s="89"/>
      <c r="E71" s="89"/>
      <c r="F71" s="89"/>
      <c r="G71" s="89"/>
      <c r="H71" s="89"/>
      <c r="I71" s="89"/>
      <c r="J71" s="259"/>
      <c r="K71" s="80"/>
      <c r="L71" s="89"/>
      <c r="M71" s="2"/>
      <c r="N71" s="2"/>
      <c r="O71" s="90"/>
    </row>
    <row r="72" spans="1:15" ht="15">
      <c r="A72" s="242"/>
      <c r="B72" s="130"/>
      <c r="C72" s="89"/>
      <c r="D72" s="89"/>
      <c r="E72" s="89"/>
      <c r="F72" s="89"/>
      <c r="G72" s="89"/>
      <c r="H72" s="89"/>
      <c r="I72" s="89"/>
      <c r="J72" s="259"/>
      <c r="K72" s="80"/>
      <c r="L72" s="89"/>
      <c r="M72" s="2"/>
      <c r="N72" s="2"/>
      <c r="O72" s="90"/>
    </row>
    <row r="73" spans="1:12" ht="12.75">
      <c r="A73" s="245"/>
      <c r="B73" s="130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1:12" ht="12.75">
      <c r="A74" s="245"/>
      <c r="B74" s="130"/>
      <c r="C74" s="89"/>
      <c r="D74" s="89"/>
      <c r="E74" s="89"/>
      <c r="F74" s="89"/>
      <c r="G74" s="89"/>
      <c r="H74" s="89"/>
      <c r="I74" s="89"/>
      <c r="J74" s="89"/>
      <c r="K74" s="89"/>
      <c r="L74" s="89"/>
    </row>
    <row r="75" spans="1:12" ht="15">
      <c r="A75" s="89"/>
      <c r="B75" s="89" t="s">
        <v>46</v>
      </c>
      <c r="C75" s="243"/>
      <c r="D75" s="243"/>
      <c r="E75" s="260">
        <f aca="true" t="shared" si="2" ref="E75:J75">SUM(E4:E74)</f>
        <v>67</v>
      </c>
      <c r="F75" s="260">
        <f t="shared" si="2"/>
        <v>207</v>
      </c>
      <c r="G75" s="260">
        <f t="shared" si="2"/>
        <v>74</v>
      </c>
      <c r="H75" s="260">
        <f t="shared" si="2"/>
        <v>143</v>
      </c>
      <c r="I75" s="260">
        <f t="shared" si="2"/>
        <v>49</v>
      </c>
      <c r="J75" s="260">
        <f t="shared" si="2"/>
        <v>75</v>
      </c>
      <c r="K75" s="261"/>
      <c r="L75" s="86">
        <f>SUM(L4:L74)</f>
        <v>615</v>
      </c>
    </row>
    <row r="76" spans="1:12" ht="15">
      <c r="A76" s="89"/>
      <c r="B76" s="89"/>
      <c r="C76" s="243"/>
      <c r="D76" s="91"/>
      <c r="E76" s="641">
        <f>SUM(E75:F75)</f>
        <v>274</v>
      </c>
      <c r="F76" s="641"/>
      <c r="G76" s="641">
        <f>SUM(G75:H75)</f>
        <v>217</v>
      </c>
      <c r="H76" s="641"/>
      <c r="I76" s="641">
        <f>SUM(I75:J75)</f>
        <v>124</v>
      </c>
      <c r="J76" s="641"/>
      <c r="K76" s="86"/>
      <c r="L76" s="86">
        <f>SUM(E76:J76)</f>
        <v>615</v>
      </c>
    </row>
  </sheetData>
  <sheetProtection/>
  <mergeCells count="11">
    <mergeCell ref="I2:J2"/>
    <mergeCell ref="E76:F76"/>
    <mergeCell ref="G76:H76"/>
    <mergeCell ref="I76:J76"/>
    <mergeCell ref="E2:F2"/>
    <mergeCell ref="E1:J1"/>
    <mergeCell ref="A1:A3"/>
    <mergeCell ref="B1:B3"/>
    <mergeCell ref="C1:C3"/>
    <mergeCell ref="D1:D3"/>
    <mergeCell ref="G2:H2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N40" sqref="N40"/>
    </sheetView>
  </sheetViews>
  <sheetFormatPr defaultColWidth="9.140625" defaultRowHeight="12.75"/>
  <cols>
    <col min="2" max="2" width="3.7109375" style="0" customWidth="1"/>
    <col min="3" max="3" width="18.7109375" style="0" customWidth="1"/>
    <col min="4" max="4" width="4.8515625" style="0" customWidth="1"/>
    <col min="6" max="6" width="3.7109375" style="0" customWidth="1"/>
    <col min="7" max="7" width="18.7109375" style="0" customWidth="1"/>
    <col min="8" max="8" width="4.8515625" style="0" customWidth="1"/>
  </cols>
  <sheetData>
    <row r="1" spans="6:8" ht="13.5" thickBot="1">
      <c r="F1" s="71"/>
      <c r="G1" s="71"/>
      <c r="H1" s="71"/>
    </row>
    <row r="2" spans="2:8" ht="15">
      <c r="B2" s="654" t="s">
        <v>198</v>
      </c>
      <c r="C2" s="655"/>
      <c r="D2" s="656"/>
      <c r="E2" s="445"/>
      <c r="F2" s="657" t="s">
        <v>199</v>
      </c>
      <c r="G2" s="657"/>
      <c r="H2" s="658"/>
    </row>
    <row r="3" spans="1:8" ht="13.5" thickBot="1">
      <c r="A3" s="73"/>
      <c r="B3" s="350"/>
      <c r="C3" s="458" t="s">
        <v>49</v>
      </c>
      <c r="D3" s="459" t="s">
        <v>18</v>
      </c>
      <c r="E3" s="445"/>
      <c r="F3" s="453"/>
      <c r="G3" s="454" t="s">
        <v>49</v>
      </c>
      <c r="H3" s="455" t="s">
        <v>18</v>
      </c>
    </row>
    <row r="4" spans="1:8" ht="12.75">
      <c r="A4" s="73"/>
      <c r="B4" s="451">
        <v>1</v>
      </c>
      <c r="C4" s="456" t="s">
        <v>112</v>
      </c>
      <c r="D4" s="457">
        <v>1166</v>
      </c>
      <c r="E4" s="445"/>
      <c r="F4" s="451">
        <v>1</v>
      </c>
      <c r="G4" s="110" t="s">
        <v>100</v>
      </c>
      <c r="H4" s="452">
        <v>820</v>
      </c>
    </row>
    <row r="5" spans="1:8" ht="12.75">
      <c r="A5" s="73"/>
      <c r="B5" s="440">
        <v>2</v>
      </c>
      <c r="C5" s="109" t="s">
        <v>108</v>
      </c>
      <c r="D5" s="439">
        <v>1112</v>
      </c>
      <c r="E5" s="445"/>
      <c r="F5" s="440">
        <v>2</v>
      </c>
      <c r="G5" s="109" t="s">
        <v>113</v>
      </c>
      <c r="H5" s="446">
        <v>716</v>
      </c>
    </row>
    <row r="6" spans="1:8" ht="12.75">
      <c r="A6" s="73"/>
      <c r="B6" s="440">
        <v>3</v>
      </c>
      <c r="C6" s="110" t="s">
        <v>96</v>
      </c>
      <c r="D6" s="439">
        <v>1099</v>
      </c>
      <c r="E6" s="445"/>
      <c r="F6" s="440">
        <v>3</v>
      </c>
      <c r="G6" s="110" t="s">
        <v>87</v>
      </c>
      <c r="H6" s="446">
        <v>690</v>
      </c>
    </row>
    <row r="7" spans="1:8" ht="12.75">
      <c r="A7" s="73"/>
      <c r="B7" s="440">
        <v>4</v>
      </c>
      <c r="C7" s="109" t="s">
        <v>97</v>
      </c>
      <c r="D7" s="439">
        <v>944</v>
      </c>
      <c r="E7" s="445"/>
      <c r="F7" s="440">
        <v>4</v>
      </c>
      <c r="G7" s="109" t="s">
        <v>95</v>
      </c>
      <c r="H7" s="446">
        <v>665</v>
      </c>
    </row>
    <row r="8" spans="1:8" ht="12.75">
      <c r="A8" s="73"/>
      <c r="B8" s="440">
        <v>5</v>
      </c>
      <c r="C8" s="109" t="s">
        <v>110</v>
      </c>
      <c r="D8" s="439">
        <v>690</v>
      </c>
      <c r="E8" s="445"/>
      <c r="F8" s="440">
        <v>5</v>
      </c>
      <c r="G8" s="109" t="s">
        <v>84</v>
      </c>
      <c r="H8" s="446">
        <v>640</v>
      </c>
    </row>
    <row r="9" spans="1:8" ht="12.75">
      <c r="A9" s="73"/>
      <c r="B9" s="440">
        <v>6</v>
      </c>
      <c r="C9" s="109" t="s">
        <v>109</v>
      </c>
      <c r="D9" s="439">
        <v>678</v>
      </c>
      <c r="E9" s="445"/>
      <c r="F9" s="440">
        <v>6</v>
      </c>
      <c r="G9" s="109" t="s">
        <v>106</v>
      </c>
      <c r="H9" s="446">
        <v>635</v>
      </c>
    </row>
    <row r="10" spans="1:8" ht="12.75">
      <c r="A10" s="73"/>
      <c r="B10" s="440">
        <v>7</v>
      </c>
      <c r="C10" s="109" t="s">
        <v>98</v>
      </c>
      <c r="D10" s="439">
        <v>561</v>
      </c>
      <c r="E10" s="445"/>
      <c r="F10" s="440">
        <v>7</v>
      </c>
      <c r="G10" s="109" t="s">
        <v>107</v>
      </c>
      <c r="H10" s="446">
        <v>515</v>
      </c>
    </row>
    <row r="11" spans="1:8" ht="12.75">
      <c r="A11" s="73"/>
      <c r="B11" s="440">
        <v>8</v>
      </c>
      <c r="C11" s="127" t="s">
        <v>148</v>
      </c>
      <c r="D11" s="439">
        <v>539</v>
      </c>
      <c r="E11" s="445"/>
      <c r="F11" s="440">
        <v>8</v>
      </c>
      <c r="G11" s="117" t="s">
        <v>149</v>
      </c>
      <c r="H11" s="446">
        <v>350</v>
      </c>
    </row>
    <row r="12" spans="1:8" ht="12.75">
      <c r="A12" s="73"/>
      <c r="B12" s="440">
        <v>9</v>
      </c>
      <c r="C12" s="129" t="s">
        <v>115</v>
      </c>
      <c r="D12" s="439">
        <v>460</v>
      </c>
      <c r="E12" s="445"/>
      <c r="F12" s="440">
        <v>9</v>
      </c>
      <c r="G12" s="109" t="s">
        <v>91</v>
      </c>
      <c r="H12" s="446">
        <v>315</v>
      </c>
    </row>
    <row r="13" spans="1:8" ht="12.75">
      <c r="A13" s="73"/>
      <c r="B13" s="440">
        <v>10</v>
      </c>
      <c r="C13" s="109" t="s">
        <v>89</v>
      </c>
      <c r="D13" s="439">
        <v>332</v>
      </c>
      <c r="E13" s="445"/>
      <c r="F13" s="440">
        <v>10</v>
      </c>
      <c r="G13" s="190" t="s">
        <v>137</v>
      </c>
      <c r="H13" s="447">
        <v>214</v>
      </c>
    </row>
    <row r="14" spans="1:8" ht="12.75">
      <c r="A14" s="73"/>
      <c r="B14" s="440">
        <v>11</v>
      </c>
      <c r="C14" s="109" t="s">
        <v>93</v>
      </c>
      <c r="D14" s="439">
        <v>275</v>
      </c>
      <c r="E14" s="445"/>
      <c r="F14" s="440">
        <v>11</v>
      </c>
      <c r="G14" s="190" t="s">
        <v>147</v>
      </c>
      <c r="H14" s="447">
        <v>172</v>
      </c>
    </row>
    <row r="15" spans="1:8" ht="12.75">
      <c r="A15" s="73"/>
      <c r="B15" s="440">
        <v>12</v>
      </c>
      <c r="C15" s="109" t="s">
        <v>86</v>
      </c>
      <c r="D15" s="439">
        <v>207</v>
      </c>
      <c r="E15" s="445"/>
      <c r="F15" s="440">
        <v>12</v>
      </c>
      <c r="G15" s="128" t="s">
        <v>36</v>
      </c>
      <c r="H15" s="446">
        <v>75</v>
      </c>
    </row>
    <row r="16" spans="1:8" ht="12.75">
      <c r="A16" s="73"/>
      <c r="B16" s="440">
        <v>13</v>
      </c>
      <c r="C16" s="190" t="s">
        <v>138</v>
      </c>
      <c r="D16" s="439">
        <v>170</v>
      </c>
      <c r="E16" s="445"/>
      <c r="F16" s="440">
        <v>13</v>
      </c>
      <c r="G16" s="109" t="s">
        <v>187</v>
      </c>
      <c r="H16" s="446">
        <v>51</v>
      </c>
    </row>
    <row r="17" spans="1:8" ht="12.75">
      <c r="A17" s="73"/>
      <c r="B17" s="440">
        <v>14</v>
      </c>
      <c r="C17" s="109" t="s">
        <v>101</v>
      </c>
      <c r="D17" s="439">
        <v>118</v>
      </c>
      <c r="E17" s="445"/>
      <c r="F17" s="440">
        <v>14</v>
      </c>
      <c r="G17" s="117"/>
      <c r="H17" s="446"/>
    </row>
    <row r="18" spans="1:8" ht="12.75">
      <c r="A18" s="73"/>
      <c r="B18" s="440">
        <v>15</v>
      </c>
      <c r="C18" s="130" t="s">
        <v>117</v>
      </c>
      <c r="D18" s="439">
        <v>91</v>
      </c>
      <c r="E18" s="445"/>
      <c r="F18" s="440">
        <v>15</v>
      </c>
      <c r="G18" s="109"/>
      <c r="H18" s="446"/>
    </row>
    <row r="19" spans="1:8" ht="12.75">
      <c r="A19" s="73"/>
      <c r="B19" s="440">
        <v>16</v>
      </c>
      <c r="C19" s="109" t="s">
        <v>102</v>
      </c>
      <c r="D19" s="439">
        <v>86</v>
      </c>
      <c r="E19" s="445"/>
      <c r="F19" s="440">
        <v>16</v>
      </c>
      <c r="G19" s="109"/>
      <c r="H19" s="446"/>
    </row>
    <row r="20" spans="1:8" ht="12.75">
      <c r="A20" s="73"/>
      <c r="B20" s="440">
        <v>17</v>
      </c>
      <c r="C20" s="189" t="s">
        <v>135</v>
      </c>
      <c r="D20" s="439">
        <v>81</v>
      </c>
      <c r="E20" s="445"/>
      <c r="F20" s="440">
        <v>17</v>
      </c>
      <c r="G20" s="109"/>
      <c r="H20" s="446"/>
    </row>
    <row r="21" spans="1:8" ht="12.75">
      <c r="A21" s="73"/>
      <c r="B21" s="440">
        <v>18</v>
      </c>
      <c r="C21" s="109" t="s">
        <v>177</v>
      </c>
      <c r="D21" s="439">
        <v>62</v>
      </c>
      <c r="E21" s="445"/>
      <c r="F21" s="440">
        <v>18</v>
      </c>
      <c r="G21" s="109"/>
      <c r="H21" s="446"/>
    </row>
    <row r="22" spans="1:8" ht="12.75">
      <c r="A22" s="73"/>
      <c r="B22" s="440">
        <v>19</v>
      </c>
      <c r="C22" s="128" t="s">
        <v>116</v>
      </c>
      <c r="D22" s="439">
        <v>62</v>
      </c>
      <c r="E22" s="445"/>
      <c r="F22" s="440">
        <v>19</v>
      </c>
      <c r="G22" s="109"/>
      <c r="H22" s="446"/>
    </row>
    <row r="23" spans="1:8" ht="12.75">
      <c r="A23" s="73"/>
      <c r="B23" s="440">
        <v>20</v>
      </c>
      <c r="C23" s="109" t="s">
        <v>128</v>
      </c>
      <c r="D23" s="439">
        <v>48</v>
      </c>
      <c r="E23" s="445"/>
      <c r="F23" s="440">
        <v>20</v>
      </c>
      <c r="G23" s="127"/>
      <c r="H23" s="446"/>
    </row>
    <row r="24" spans="1:8" ht="12.75">
      <c r="A24" s="73"/>
      <c r="B24" s="440">
        <v>21</v>
      </c>
      <c r="C24" s="190" t="s">
        <v>140</v>
      </c>
      <c r="D24" s="439">
        <v>36</v>
      </c>
      <c r="E24" s="445"/>
      <c r="F24" s="440">
        <v>21</v>
      </c>
      <c r="G24" s="129"/>
      <c r="H24" s="448"/>
    </row>
    <row r="25" spans="1:8" ht="12.75">
      <c r="A25" s="73"/>
      <c r="B25" s="440">
        <v>22</v>
      </c>
      <c r="C25" s="190" t="s">
        <v>144</v>
      </c>
      <c r="D25" s="439">
        <v>36</v>
      </c>
      <c r="E25" s="445"/>
      <c r="F25" s="440">
        <v>22</v>
      </c>
      <c r="G25" s="109"/>
      <c r="H25" s="446"/>
    </row>
    <row r="26" spans="1:8" ht="12.75">
      <c r="A26" s="73"/>
      <c r="B26" s="440">
        <v>23</v>
      </c>
      <c r="C26" s="109" t="s">
        <v>190</v>
      </c>
      <c r="D26" s="439">
        <v>36</v>
      </c>
      <c r="E26" s="445"/>
      <c r="F26" s="440">
        <v>23</v>
      </c>
      <c r="G26" s="109"/>
      <c r="H26" s="446"/>
    </row>
    <row r="27" spans="1:8" ht="12.75">
      <c r="A27" s="73"/>
      <c r="B27" s="440">
        <v>24</v>
      </c>
      <c r="C27" s="127" t="s">
        <v>163</v>
      </c>
      <c r="D27" s="439">
        <v>35</v>
      </c>
      <c r="E27" s="445"/>
      <c r="F27" s="440">
        <v>24</v>
      </c>
      <c r="G27" s="109"/>
      <c r="H27" s="446"/>
    </row>
    <row r="28" spans="1:8" ht="12.75">
      <c r="A28" s="73"/>
      <c r="B28" s="440">
        <v>25</v>
      </c>
      <c r="C28" s="190" t="s">
        <v>143</v>
      </c>
      <c r="D28" s="439">
        <v>33</v>
      </c>
      <c r="E28" s="445"/>
      <c r="F28" s="440">
        <v>25</v>
      </c>
      <c r="G28" s="190"/>
      <c r="H28" s="447"/>
    </row>
    <row r="29" spans="1:8" ht="12.75">
      <c r="A29" s="73"/>
      <c r="B29" s="440">
        <v>26</v>
      </c>
      <c r="C29" s="109" t="s">
        <v>85</v>
      </c>
      <c r="D29" s="439">
        <v>32</v>
      </c>
      <c r="E29" s="445"/>
      <c r="F29" s="440">
        <v>26</v>
      </c>
      <c r="G29" s="109"/>
      <c r="H29" s="449"/>
    </row>
    <row r="30" spans="1:8" ht="12.75">
      <c r="A30" s="73"/>
      <c r="B30" s="441">
        <v>27</v>
      </c>
      <c r="C30" s="109" t="s">
        <v>92</v>
      </c>
      <c r="D30" s="439">
        <v>32</v>
      </c>
      <c r="E30" s="445"/>
      <c r="F30" s="441">
        <v>27</v>
      </c>
      <c r="G30" s="130"/>
      <c r="H30" s="448"/>
    </row>
    <row r="31" spans="1:8" ht="12.75">
      <c r="A31" s="73"/>
      <c r="B31" s="440">
        <v>28</v>
      </c>
      <c r="C31" s="190" t="s">
        <v>136</v>
      </c>
      <c r="D31" s="439">
        <v>32</v>
      </c>
      <c r="E31" s="445"/>
      <c r="F31" s="440">
        <v>28</v>
      </c>
      <c r="G31" s="109"/>
      <c r="H31" s="446"/>
    </row>
    <row r="32" spans="1:8" ht="12.75">
      <c r="A32" s="73"/>
      <c r="B32" s="441">
        <v>29</v>
      </c>
      <c r="C32" s="190" t="s">
        <v>160</v>
      </c>
      <c r="D32" s="439">
        <v>31</v>
      </c>
      <c r="E32" s="445"/>
      <c r="F32" s="441">
        <v>29</v>
      </c>
      <c r="G32" s="189"/>
      <c r="H32" s="447"/>
    </row>
    <row r="33" spans="1:8" ht="12.75">
      <c r="A33" s="73"/>
      <c r="B33" s="441">
        <v>30</v>
      </c>
      <c r="C33" s="110" t="s">
        <v>127</v>
      </c>
      <c r="D33" s="439">
        <v>21</v>
      </c>
      <c r="E33" s="445"/>
      <c r="F33" s="441">
        <v>30</v>
      </c>
      <c r="G33" s="419"/>
      <c r="H33" s="446"/>
    </row>
    <row r="34" spans="1:8" ht="12.75">
      <c r="A34" s="73"/>
      <c r="B34" s="441">
        <v>31</v>
      </c>
      <c r="C34" s="190" t="s">
        <v>159</v>
      </c>
      <c r="D34" s="439">
        <v>16</v>
      </c>
      <c r="E34" s="445"/>
      <c r="F34" s="441">
        <v>31</v>
      </c>
      <c r="G34" s="109"/>
      <c r="H34" s="446"/>
    </row>
    <row r="35" spans="1:8" ht="12.75">
      <c r="A35" s="73"/>
      <c r="B35" s="441">
        <v>32</v>
      </c>
      <c r="C35" s="109" t="s">
        <v>88</v>
      </c>
      <c r="D35" s="439">
        <v>10</v>
      </c>
      <c r="E35" s="445"/>
      <c r="F35" s="441">
        <v>32</v>
      </c>
      <c r="G35" s="109"/>
      <c r="H35" s="446"/>
    </row>
    <row r="36" spans="1:8" ht="12.75">
      <c r="A36" s="73"/>
      <c r="B36" s="441">
        <v>33</v>
      </c>
      <c r="C36" s="109" t="s">
        <v>164</v>
      </c>
      <c r="D36" s="439">
        <v>6</v>
      </c>
      <c r="E36" s="445"/>
      <c r="F36" s="441">
        <v>33</v>
      </c>
      <c r="G36" s="109"/>
      <c r="H36" s="447"/>
    </row>
    <row r="37" spans="1:8" ht="12.75">
      <c r="A37" s="73"/>
      <c r="B37" s="441">
        <v>34</v>
      </c>
      <c r="C37" s="190" t="s">
        <v>150</v>
      </c>
      <c r="D37" s="439">
        <v>6</v>
      </c>
      <c r="E37" s="445"/>
      <c r="F37" s="441">
        <v>34</v>
      </c>
      <c r="G37" s="190"/>
      <c r="H37" s="447"/>
    </row>
    <row r="38" spans="1:8" ht="13.5" thickBot="1">
      <c r="A38" s="73"/>
      <c r="B38" s="442">
        <v>35</v>
      </c>
      <c r="C38" s="437"/>
      <c r="D38" s="443"/>
      <c r="E38" s="445"/>
      <c r="F38" s="442">
        <v>35</v>
      </c>
      <c r="G38" s="438"/>
      <c r="H38" s="450"/>
    </row>
    <row r="39" spans="2:8" ht="12.75">
      <c r="B39" s="134"/>
      <c r="C39" s="121"/>
      <c r="D39" s="432"/>
      <c r="E39" s="2"/>
      <c r="F39" s="134"/>
      <c r="G39" s="444"/>
      <c r="H39" s="432"/>
    </row>
    <row r="40" spans="2:8" ht="12.75">
      <c r="B40" s="134"/>
      <c r="C40" s="121"/>
      <c r="D40" s="432"/>
      <c r="E40" s="2"/>
      <c r="F40" s="134"/>
      <c r="G40" s="133"/>
      <c r="H40" s="433"/>
    </row>
    <row r="41" spans="2:8" ht="12.75">
      <c r="B41" s="134"/>
      <c r="C41" s="121"/>
      <c r="D41" s="432"/>
      <c r="E41" s="2"/>
      <c r="F41" s="134"/>
      <c r="G41" s="247"/>
      <c r="H41" s="434"/>
    </row>
    <row r="42" spans="2:8" ht="12.75">
      <c r="B42" s="134"/>
      <c r="C42" s="121"/>
      <c r="D42" s="432"/>
      <c r="E42" s="2"/>
      <c r="F42" s="134"/>
      <c r="G42" s="121"/>
      <c r="H42" s="432"/>
    </row>
    <row r="43" spans="2:8" ht="12.75">
      <c r="B43" s="134"/>
      <c r="C43" s="247"/>
      <c r="D43" s="434"/>
      <c r="E43" s="2"/>
      <c r="F43" s="134"/>
      <c r="G43" s="247"/>
      <c r="H43" s="434"/>
    </row>
    <row r="44" spans="2:8" ht="12.75">
      <c r="B44" s="134"/>
      <c r="C44" s="247"/>
      <c r="D44" s="434"/>
      <c r="E44" s="2"/>
      <c r="F44" s="134"/>
      <c r="G44" s="121"/>
      <c r="H44" s="432"/>
    </row>
    <row r="45" spans="2:8" ht="12.75">
      <c r="B45" s="134"/>
      <c r="C45" s="250"/>
      <c r="D45" s="434"/>
      <c r="E45" s="2"/>
      <c r="F45" s="134"/>
      <c r="G45" s="247"/>
      <c r="H45" s="434"/>
    </row>
    <row r="46" spans="2:8" ht="12.75">
      <c r="B46" s="134"/>
      <c r="C46" s="121"/>
      <c r="D46" s="432"/>
      <c r="E46" s="2"/>
      <c r="F46" s="134"/>
      <c r="G46" s="121"/>
      <c r="H46" s="432"/>
    </row>
    <row r="47" spans="2:8" ht="12.75">
      <c r="B47" s="134"/>
      <c r="C47" s="121"/>
      <c r="D47" s="432"/>
      <c r="E47" s="2"/>
      <c r="F47" s="134"/>
      <c r="G47" s="121"/>
      <c r="H47" s="432"/>
    </row>
    <row r="48" spans="2:8" ht="12.75">
      <c r="B48" s="435"/>
      <c r="C48" s="121"/>
      <c r="D48" s="432"/>
      <c r="E48" s="2"/>
      <c r="F48" s="435"/>
      <c r="G48" s="121"/>
      <c r="H48" s="432"/>
    </row>
    <row r="49" spans="2:8" ht="12.75">
      <c r="B49" s="435"/>
      <c r="C49" s="121"/>
      <c r="D49" s="432"/>
      <c r="E49" s="2"/>
      <c r="F49" s="435"/>
      <c r="G49" s="247"/>
      <c r="H49" s="434"/>
    </row>
    <row r="50" spans="2:8" ht="12.75">
      <c r="B50" s="436"/>
      <c r="C50" s="121"/>
      <c r="D50" s="432"/>
      <c r="E50" s="2"/>
      <c r="F50" s="436"/>
      <c r="G50" s="247"/>
      <c r="H50" s="434"/>
    </row>
    <row r="51" spans="2:8" ht="12.75">
      <c r="B51" s="436"/>
      <c r="C51" s="121"/>
      <c r="D51" s="432"/>
      <c r="E51" s="2"/>
      <c r="F51" s="436"/>
      <c r="G51" s="121"/>
      <c r="H51" s="432"/>
    </row>
    <row r="52" spans="2:8" ht="12.75">
      <c r="B52" s="435"/>
      <c r="C52" s="121"/>
      <c r="D52" s="432"/>
      <c r="E52" s="2"/>
      <c r="F52" s="435"/>
      <c r="G52" s="121"/>
      <c r="H52" s="432"/>
    </row>
    <row r="53" spans="2:8" ht="12.75">
      <c r="B53" s="435"/>
      <c r="C53" s="123"/>
      <c r="D53" s="432"/>
      <c r="E53" s="2"/>
      <c r="F53" s="435"/>
      <c r="G53" s="121"/>
      <c r="H53" s="432"/>
    </row>
    <row r="54" spans="2:8" ht="12.75">
      <c r="B54" s="435"/>
      <c r="C54" s="121"/>
      <c r="D54" s="432"/>
      <c r="E54" s="2"/>
      <c r="F54" s="435"/>
      <c r="G54" s="121"/>
      <c r="H54" s="432"/>
    </row>
    <row r="55" spans="2:8" ht="12.75">
      <c r="B55" s="435"/>
      <c r="C55" s="247"/>
      <c r="D55" s="434"/>
      <c r="E55" s="2"/>
      <c r="F55" s="435"/>
      <c r="G55" s="121"/>
      <c r="H55" s="432"/>
    </row>
    <row r="56" spans="2:8" ht="12.75">
      <c r="B56" s="435"/>
      <c r="C56" s="247"/>
      <c r="D56" s="434"/>
      <c r="E56" s="2"/>
      <c r="F56" s="435"/>
      <c r="G56" s="121"/>
      <c r="H56" s="432"/>
    </row>
    <row r="57" spans="2:8" ht="12.75">
      <c r="B57" s="435"/>
      <c r="C57" s="248"/>
      <c r="D57" s="432"/>
      <c r="E57" s="2"/>
      <c r="F57" s="435"/>
      <c r="G57" s="121"/>
      <c r="H57" s="432"/>
    </row>
    <row r="58" spans="2:8" ht="12.75">
      <c r="B58" s="435"/>
      <c r="C58" s="121"/>
      <c r="D58" s="432"/>
      <c r="E58" s="2"/>
      <c r="F58" s="435"/>
      <c r="G58" s="121"/>
      <c r="H58" s="432"/>
    </row>
    <row r="59" spans="2:8" ht="12.75">
      <c r="B59" s="435"/>
      <c r="C59" s="121"/>
      <c r="D59" s="432"/>
      <c r="E59" s="2"/>
      <c r="F59" s="435"/>
      <c r="G59" s="121"/>
      <c r="H59" s="432"/>
    </row>
    <row r="60" spans="2:8" ht="12.75">
      <c r="B60" s="435"/>
      <c r="C60" s="121"/>
      <c r="D60" s="432"/>
      <c r="E60" s="2"/>
      <c r="F60" s="435"/>
      <c r="G60" s="250"/>
      <c r="H60" s="434"/>
    </row>
    <row r="61" spans="2:8" ht="12.75">
      <c r="B61" s="435"/>
      <c r="C61" s="121"/>
      <c r="D61" s="432"/>
      <c r="E61" s="2"/>
      <c r="F61" s="435"/>
      <c r="G61" s="247"/>
      <c r="H61" s="434"/>
    </row>
    <row r="62" spans="2:8" ht="12.75">
      <c r="B62" s="435"/>
      <c r="C62" s="121"/>
      <c r="D62" s="432"/>
      <c r="E62" s="2"/>
      <c r="F62" s="435"/>
      <c r="G62" s="247"/>
      <c r="H62" s="434"/>
    </row>
    <row r="63" spans="2:8" ht="12.75">
      <c r="B63" s="2"/>
      <c r="C63" s="123"/>
      <c r="D63" s="432"/>
      <c r="E63" s="2"/>
      <c r="F63" s="2"/>
      <c r="G63" s="123"/>
      <c r="H63" s="432"/>
    </row>
  </sheetData>
  <sheetProtection/>
  <mergeCells count="2">
    <mergeCell ref="B2:D2"/>
    <mergeCell ref="F2:H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AZ53"/>
  <sheetViews>
    <sheetView zoomScalePageLayoutView="0" workbookViewId="0" topLeftCell="A13">
      <selection activeCell="M55" sqref="M55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27.57421875" style="0" customWidth="1"/>
    <col min="4" max="4" width="2.8515625" style="0" customWidth="1"/>
    <col min="5" max="5" width="3.7109375" style="0" customWidth="1"/>
    <col min="6" max="6" width="4.28125" style="0" customWidth="1"/>
    <col min="7" max="7" width="3.7109375" style="0" customWidth="1"/>
    <col min="8" max="8" width="4.2812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3.7109375" style="0" customWidth="1"/>
    <col min="13" max="13" width="4.28125" style="0" customWidth="1"/>
    <col min="14" max="14" width="3.8515625" style="0" customWidth="1"/>
    <col min="15" max="15" width="2.8515625" style="0" customWidth="1"/>
    <col min="16" max="16" width="3.7109375" style="0" customWidth="1"/>
    <col min="17" max="17" width="4.28125" style="0" customWidth="1"/>
    <col min="18" max="18" width="3.7109375" style="0" customWidth="1"/>
    <col min="19" max="19" width="4.28125" style="0" customWidth="1"/>
    <col min="20" max="20" width="3.7109375" style="0" customWidth="1"/>
    <col min="21" max="21" width="4.281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3.8515625" style="0" customWidth="1"/>
    <col min="26" max="26" width="2.8515625" style="0" customWidth="1"/>
    <col min="27" max="27" width="3.7109375" style="0" customWidth="1"/>
    <col min="28" max="28" width="4.28125" style="0" customWidth="1"/>
    <col min="29" max="29" width="3.7109375" style="0" customWidth="1"/>
    <col min="30" max="30" width="4.28125" style="0" customWidth="1"/>
    <col min="31" max="31" width="3.7109375" style="0" customWidth="1"/>
    <col min="32" max="32" width="4.28125" style="0" customWidth="1"/>
    <col min="33" max="33" width="3.8515625" style="0" customWidth="1"/>
    <col min="34" max="34" width="3.7109375" style="0" customWidth="1"/>
    <col min="35" max="35" width="4.28125" style="0" customWidth="1"/>
    <col min="36" max="36" width="3.8515625" style="0" customWidth="1"/>
    <col min="37" max="37" width="2.8515625" style="0" customWidth="1"/>
    <col min="38" max="38" width="3.7109375" style="0" customWidth="1"/>
    <col min="39" max="39" width="4.28125" style="0" customWidth="1"/>
    <col min="40" max="40" width="3.7109375" style="0" customWidth="1"/>
    <col min="41" max="41" width="4.28125" style="0" customWidth="1"/>
    <col min="42" max="42" width="3.7109375" style="0" customWidth="1"/>
    <col min="43" max="43" width="4.28125" style="0" customWidth="1"/>
    <col min="44" max="44" width="3.8515625" style="0" customWidth="1"/>
    <col min="45" max="45" width="3.7109375" style="0" customWidth="1"/>
    <col min="46" max="46" width="4.28125" style="0" customWidth="1"/>
    <col min="47" max="47" width="3.8515625" style="0" customWidth="1"/>
    <col min="48" max="52" width="4.7109375" style="0" customWidth="1"/>
  </cols>
  <sheetData>
    <row r="1" spans="1:47" ht="12.75">
      <c r="A1" s="4" t="s">
        <v>15</v>
      </c>
      <c r="B1" s="527" t="s">
        <v>122</v>
      </c>
      <c r="C1" s="528"/>
      <c r="D1" s="542" t="s">
        <v>29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AK1" s="9"/>
      <c r="AL1" s="9"/>
      <c r="AM1" s="10"/>
      <c r="AN1" s="10"/>
      <c r="AO1" s="10"/>
      <c r="AP1" s="10"/>
      <c r="AQ1" s="10"/>
      <c r="AR1" s="11"/>
      <c r="AS1" s="10"/>
      <c r="AT1" s="10"/>
      <c r="AU1" s="72"/>
    </row>
    <row r="2" spans="1:47" ht="12.75">
      <c r="A2" s="4" t="s">
        <v>16</v>
      </c>
      <c r="B2" s="529" t="s">
        <v>120</v>
      </c>
      <c r="C2" s="530"/>
      <c r="D2" s="537" t="s">
        <v>57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AB2" s="584" t="s">
        <v>186</v>
      </c>
      <c r="AC2" s="584"/>
      <c r="AD2" s="584"/>
      <c r="AE2" s="584"/>
      <c r="AF2" s="584"/>
      <c r="AG2" s="584"/>
      <c r="AH2" s="584"/>
      <c r="AI2" s="584"/>
      <c r="AU2" s="73"/>
    </row>
    <row r="3" spans="1:47" ht="13.5" thickBot="1">
      <c r="A3" s="70" t="s">
        <v>17</v>
      </c>
      <c r="B3" s="531" t="s">
        <v>30</v>
      </c>
      <c r="C3" s="532"/>
      <c r="D3" s="522" t="s">
        <v>58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4"/>
    </row>
    <row r="4" spans="1:47" ht="12.75">
      <c r="A4" s="534" t="s">
        <v>37</v>
      </c>
      <c r="B4" s="535"/>
      <c r="C4" s="536"/>
      <c r="D4" s="524" t="s">
        <v>73</v>
      </c>
      <c r="E4" s="525"/>
      <c r="F4" s="525"/>
      <c r="G4" s="525"/>
      <c r="H4" s="525"/>
      <c r="I4" s="525"/>
      <c r="J4" s="525"/>
      <c r="K4" s="525"/>
      <c r="L4" s="525"/>
      <c r="M4" s="525"/>
      <c r="N4" s="526"/>
      <c r="O4" s="544" t="s">
        <v>164</v>
      </c>
      <c r="P4" s="545"/>
      <c r="Q4" s="545"/>
      <c r="R4" s="545"/>
      <c r="S4" s="545"/>
      <c r="T4" s="545"/>
      <c r="U4" s="545"/>
      <c r="V4" s="545"/>
      <c r="W4" s="545"/>
      <c r="X4" s="545"/>
      <c r="Y4" s="546"/>
      <c r="Z4" s="544" t="s">
        <v>26</v>
      </c>
      <c r="AA4" s="545"/>
      <c r="AB4" s="545"/>
      <c r="AC4" s="545"/>
      <c r="AD4" s="545"/>
      <c r="AE4" s="545"/>
      <c r="AF4" s="545"/>
      <c r="AG4" s="545"/>
      <c r="AH4" s="545"/>
      <c r="AI4" s="545"/>
      <c r="AJ4" s="546"/>
      <c r="AK4" s="544" t="s">
        <v>54</v>
      </c>
      <c r="AL4" s="545"/>
      <c r="AM4" s="545"/>
      <c r="AN4" s="545"/>
      <c r="AO4" s="545"/>
      <c r="AP4" s="545"/>
      <c r="AQ4" s="545"/>
      <c r="AR4" s="545"/>
      <c r="AS4" s="545"/>
      <c r="AT4" s="545"/>
      <c r="AU4" s="546"/>
    </row>
    <row r="5" spans="1:47" ht="12.75">
      <c r="A5" s="533" t="s">
        <v>0</v>
      </c>
      <c r="B5" s="475"/>
      <c r="C5" s="476"/>
      <c r="D5" s="539" t="s">
        <v>19</v>
      </c>
      <c r="E5" s="540"/>
      <c r="F5" s="540"/>
      <c r="G5" s="540"/>
      <c r="H5" s="540"/>
      <c r="I5" s="540"/>
      <c r="J5" s="540"/>
      <c r="K5" s="540"/>
      <c r="L5" s="540"/>
      <c r="M5" s="540"/>
      <c r="N5" s="541"/>
      <c r="O5" s="540" t="s">
        <v>27</v>
      </c>
      <c r="P5" s="547"/>
      <c r="Q5" s="547"/>
      <c r="R5" s="547"/>
      <c r="S5" s="547"/>
      <c r="T5" s="547"/>
      <c r="U5" s="547"/>
      <c r="V5" s="547"/>
      <c r="W5" s="547"/>
      <c r="X5" s="547"/>
      <c r="Y5" s="548"/>
      <c r="Z5" s="540" t="s">
        <v>130</v>
      </c>
      <c r="AA5" s="547"/>
      <c r="AB5" s="547"/>
      <c r="AC5" s="547"/>
      <c r="AD5" s="547"/>
      <c r="AE5" s="547"/>
      <c r="AF5" s="547"/>
      <c r="AG5" s="547"/>
      <c r="AH5" s="547"/>
      <c r="AI5" s="547"/>
      <c r="AJ5" s="548"/>
      <c r="AK5" s="540" t="s">
        <v>19</v>
      </c>
      <c r="AL5" s="547"/>
      <c r="AM5" s="547"/>
      <c r="AN5" s="547"/>
      <c r="AO5" s="547"/>
      <c r="AP5" s="547"/>
      <c r="AQ5" s="547"/>
      <c r="AR5" s="547"/>
      <c r="AS5" s="547"/>
      <c r="AT5" s="547"/>
      <c r="AU5" s="548"/>
    </row>
    <row r="6" spans="1:47" ht="12.75">
      <c r="A6" s="566" t="s">
        <v>21</v>
      </c>
      <c r="B6" s="514"/>
      <c r="C6" s="515"/>
      <c r="D6" s="504"/>
      <c r="E6" s="496">
        <v>1</v>
      </c>
      <c r="F6" s="496"/>
      <c r="G6" s="496">
        <v>2</v>
      </c>
      <c r="H6" s="496"/>
      <c r="I6" s="496">
        <v>3</v>
      </c>
      <c r="J6" s="496"/>
      <c r="K6" s="496">
        <v>4</v>
      </c>
      <c r="L6" s="496"/>
      <c r="M6" s="496">
        <v>5</v>
      </c>
      <c r="N6" s="497"/>
      <c r="O6" s="504"/>
      <c r="P6" s="496">
        <v>1</v>
      </c>
      <c r="Q6" s="496"/>
      <c r="R6" s="496">
        <v>2</v>
      </c>
      <c r="S6" s="496"/>
      <c r="T6" s="496">
        <v>3</v>
      </c>
      <c r="U6" s="496"/>
      <c r="V6" s="496">
        <v>4</v>
      </c>
      <c r="W6" s="496"/>
      <c r="X6" s="496">
        <v>5</v>
      </c>
      <c r="Y6" s="497"/>
      <c r="Z6" s="504"/>
      <c r="AA6" s="496">
        <v>1</v>
      </c>
      <c r="AB6" s="496"/>
      <c r="AC6" s="496">
        <v>2</v>
      </c>
      <c r="AD6" s="496"/>
      <c r="AE6" s="496">
        <v>3</v>
      </c>
      <c r="AF6" s="496"/>
      <c r="AG6" s="496">
        <v>4</v>
      </c>
      <c r="AH6" s="496"/>
      <c r="AI6" s="496">
        <v>5</v>
      </c>
      <c r="AJ6" s="497"/>
      <c r="AK6" s="504"/>
      <c r="AL6" s="496">
        <v>1</v>
      </c>
      <c r="AM6" s="496"/>
      <c r="AN6" s="496">
        <v>2</v>
      </c>
      <c r="AO6" s="496"/>
      <c r="AP6" s="496">
        <v>3</v>
      </c>
      <c r="AQ6" s="496"/>
      <c r="AR6" s="496">
        <v>4</v>
      </c>
      <c r="AS6" s="496"/>
      <c r="AT6" s="496">
        <v>5</v>
      </c>
      <c r="AU6" s="497"/>
    </row>
    <row r="7" spans="1:47" ht="12.75">
      <c r="A7" s="516" t="s">
        <v>2</v>
      </c>
      <c r="B7" s="514"/>
      <c r="C7" s="515"/>
      <c r="D7" s="554"/>
      <c r="E7" s="490">
        <f>COUNTIF(E17:F52,1)</f>
        <v>1</v>
      </c>
      <c r="F7" s="490"/>
      <c r="G7" s="490">
        <f>COUNTIF(E17:F52,2)</f>
        <v>4</v>
      </c>
      <c r="H7" s="490"/>
      <c r="I7" s="507">
        <f>COUNTIF(E17:F52,3)</f>
        <v>1</v>
      </c>
      <c r="J7" s="508"/>
      <c r="K7" s="490">
        <f>COUNTIF(E17:F52,4)</f>
        <v>1</v>
      </c>
      <c r="L7" s="490"/>
      <c r="M7" s="490">
        <f>COUNTIF(E17:F52,5)</f>
        <v>0</v>
      </c>
      <c r="N7" s="491"/>
      <c r="O7" s="505"/>
      <c r="P7" s="490">
        <f>COUNTIF(P17:Q52,1)</f>
        <v>0</v>
      </c>
      <c r="Q7" s="490"/>
      <c r="R7" s="490">
        <f>COUNTIF(P17:Q52,2)</f>
        <v>0</v>
      </c>
      <c r="S7" s="490"/>
      <c r="T7" s="507">
        <f>COUNTIF(P17:Q52,3)</f>
        <v>0</v>
      </c>
      <c r="U7" s="508"/>
      <c r="V7" s="490">
        <f>COUNTIF(P17:Q52,4)</f>
        <v>0</v>
      </c>
      <c r="W7" s="490"/>
      <c r="X7" s="490">
        <f>COUNTIF(P17:Q52,5)</f>
        <v>0</v>
      </c>
      <c r="Y7" s="491"/>
      <c r="Z7" s="505"/>
      <c r="AA7" s="490">
        <f>COUNTIF(AA17:AB52,1)</f>
        <v>0</v>
      </c>
      <c r="AB7" s="490"/>
      <c r="AC7" s="490">
        <f>COUNTIF(AA17:AB52,2)</f>
        <v>0</v>
      </c>
      <c r="AD7" s="490"/>
      <c r="AE7" s="507">
        <f>COUNTIF(AA17:AB52,3)</f>
        <v>0</v>
      </c>
      <c r="AF7" s="508"/>
      <c r="AG7" s="490">
        <f>COUNTIF(AA17:AB52,4)</f>
        <v>0</v>
      </c>
      <c r="AH7" s="490"/>
      <c r="AI7" s="490">
        <f>COUNTIF(AA17:AB52,5)</f>
        <v>0</v>
      </c>
      <c r="AJ7" s="491"/>
      <c r="AK7" s="505"/>
      <c r="AL7" s="490">
        <f>COUNTIF(AL17:AM52,1)</f>
        <v>0</v>
      </c>
      <c r="AM7" s="490"/>
      <c r="AN7" s="490">
        <f>COUNTIF(AL17:AM52,2)</f>
        <v>1</v>
      </c>
      <c r="AO7" s="490"/>
      <c r="AP7" s="509">
        <f>COUNTIF(AL17:AM52,3)</f>
        <v>1</v>
      </c>
      <c r="AQ7" s="510"/>
      <c r="AR7" s="490">
        <f>COUNTIF(AL17:AM52,4)</f>
        <v>0</v>
      </c>
      <c r="AS7" s="490"/>
      <c r="AT7" s="490">
        <f>COUNTIF(AL17:AM52,5)</f>
        <v>0</v>
      </c>
      <c r="AU7" s="491"/>
    </row>
    <row r="8" spans="1:47" ht="12.75">
      <c r="A8" s="7" t="s">
        <v>3</v>
      </c>
      <c r="B8" s="5"/>
      <c r="C8" s="41"/>
      <c r="D8" s="554"/>
      <c r="E8" s="471">
        <f>SUM(G17:H52)</f>
        <v>110</v>
      </c>
      <c r="F8" s="472"/>
      <c r="G8" s="472"/>
      <c r="H8" s="472"/>
      <c r="I8" s="472"/>
      <c r="J8" s="472"/>
      <c r="K8" s="472"/>
      <c r="L8" s="472"/>
      <c r="M8" s="472"/>
      <c r="N8" s="473"/>
      <c r="O8" s="505"/>
      <c r="P8" s="471">
        <f>SUM(R17:S52)</f>
        <v>6</v>
      </c>
      <c r="Q8" s="472"/>
      <c r="R8" s="472"/>
      <c r="S8" s="472"/>
      <c r="T8" s="472"/>
      <c r="U8" s="472"/>
      <c r="V8" s="472"/>
      <c r="W8" s="472"/>
      <c r="X8" s="472"/>
      <c r="Y8" s="473"/>
      <c r="Z8" s="505"/>
      <c r="AA8" s="471">
        <f>SUM(AC17:AD52)</f>
        <v>0</v>
      </c>
      <c r="AB8" s="472"/>
      <c r="AC8" s="472"/>
      <c r="AD8" s="472"/>
      <c r="AE8" s="472"/>
      <c r="AF8" s="472"/>
      <c r="AG8" s="472"/>
      <c r="AH8" s="472"/>
      <c r="AI8" s="472"/>
      <c r="AJ8" s="473"/>
      <c r="AK8" s="505"/>
      <c r="AL8" s="471">
        <f>SUM(AN17:AO52)</f>
        <v>16</v>
      </c>
      <c r="AM8" s="472"/>
      <c r="AN8" s="472"/>
      <c r="AO8" s="472"/>
      <c r="AP8" s="472"/>
      <c r="AQ8" s="472"/>
      <c r="AR8" s="472"/>
      <c r="AS8" s="472"/>
      <c r="AT8" s="472"/>
      <c r="AU8" s="473"/>
    </row>
    <row r="9" spans="1:47" ht="12.75">
      <c r="A9" s="560" t="s">
        <v>22</v>
      </c>
      <c r="B9" s="561"/>
      <c r="C9" s="562"/>
      <c r="D9" s="554"/>
      <c r="E9" s="488">
        <v>1</v>
      </c>
      <c r="F9" s="488"/>
      <c r="G9" s="488">
        <v>2</v>
      </c>
      <c r="H9" s="488"/>
      <c r="I9" s="488">
        <v>3</v>
      </c>
      <c r="J9" s="488"/>
      <c r="K9" s="488">
        <v>4</v>
      </c>
      <c r="L9" s="488"/>
      <c r="M9" s="488">
        <v>5</v>
      </c>
      <c r="N9" s="489"/>
      <c r="O9" s="505"/>
      <c r="P9" s="488">
        <v>1</v>
      </c>
      <c r="Q9" s="488"/>
      <c r="R9" s="488">
        <v>2</v>
      </c>
      <c r="S9" s="488"/>
      <c r="T9" s="488">
        <v>3</v>
      </c>
      <c r="U9" s="488"/>
      <c r="V9" s="488">
        <v>4</v>
      </c>
      <c r="W9" s="488"/>
      <c r="X9" s="488">
        <v>5</v>
      </c>
      <c r="Y9" s="489"/>
      <c r="Z9" s="505"/>
      <c r="AA9" s="488">
        <v>1</v>
      </c>
      <c r="AB9" s="488"/>
      <c r="AC9" s="488">
        <v>2</v>
      </c>
      <c r="AD9" s="488"/>
      <c r="AE9" s="488">
        <v>3</v>
      </c>
      <c r="AF9" s="488"/>
      <c r="AG9" s="488">
        <v>4</v>
      </c>
      <c r="AH9" s="488"/>
      <c r="AI9" s="488">
        <v>5</v>
      </c>
      <c r="AJ9" s="489"/>
      <c r="AK9" s="505"/>
      <c r="AL9" s="488">
        <v>1</v>
      </c>
      <c r="AM9" s="488"/>
      <c r="AN9" s="488">
        <v>2</v>
      </c>
      <c r="AO9" s="488"/>
      <c r="AP9" s="488">
        <v>3</v>
      </c>
      <c r="AQ9" s="488"/>
      <c r="AR9" s="488">
        <v>4</v>
      </c>
      <c r="AS9" s="488"/>
      <c r="AT9" s="488">
        <v>5</v>
      </c>
      <c r="AU9" s="489"/>
    </row>
    <row r="10" spans="1:47" ht="12.75">
      <c r="A10" s="516" t="s">
        <v>4</v>
      </c>
      <c r="B10" s="517"/>
      <c r="C10" s="518"/>
      <c r="D10" s="554"/>
      <c r="E10" s="511">
        <f>COUNTIF(I17:K52,1)</f>
        <v>11</v>
      </c>
      <c r="F10" s="511"/>
      <c r="G10" s="511">
        <f>COUNTIF(I17:K52,2)</f>
        <v>6</v>
      </c>
      <c r="H10" s="511"/>
      <c r="I10" s="520">
        <f>COUNTIF(I17:K52,3)</f>
        <v>3</v>
      </c>
      <c r="J10" s="521"/>
      <c r="K10" s="511">
        <f>COUNTIF(I17:K52,4)</f>
        <v>0</v>
      </c>
      <c r="L10" s="511"/>
      <c r="M10" s="511">
        <f>COUNTIF(I17:K52,5)</f>
        <v>0</v>
      </c>
      <c r="N10" s="519"/>
      <c r="O10" s="505"/>
      <c r="P10" s="490">
        <f>COUNTIF(T17:V52,1)</f>
        <v>0</v>
      </c>
      <c r="Q10" s="490"/>
      <c r="R10" s="490">
        <f>COUNTIF(T17:V52,2)</f>
        <v>0</v>
      </c>
      <c r="S10" s="490"/>
      <c r="T10" s="507">
        <f>COUNTIF(T17:V52,3)</f>
        <v>0</v>
      </c>
      <c r="U10" s="508"/>
      <c r="V10" s="490">
        <f>COUNTIF(T17:V52,4)</f>
        <v>0</v>
      </c>
      <c r="W10" s="490"/>
      <c r="X10" s="490">
        <f>COUNTIF(T17:V52,5)</f>
        <v>0</v>
      </c>
      <c r="Y10" s="491"/>
      <c r="Z10" s="505"/>
      <c r="AA10" s="490">
        <f>COUNTIF(AE17:AG52,1)</f>
        <v>17</v>
      </c>
      <c r="AB10" s="490"/>
      <c r="AC10" s="490">
        <f>COUNTIF(AE17:AF52,2)</f>
        <v>4</v>
      </c>
      <c r="AD10" s="490"/>
      <c r="AE10" s="509">
        <f>COUNTIF(AE17:AG52,3)</f>
        <v>1</v>
      </c>
      <c r="AF10" s="510"/>
      <c r="AG10" s="490">
        <f>COUNTIF(AE17:AG52,4)</f>
        <v>1</v>
      </c>
      <c r="AH10" s="490"/>
      <c r="AI10" s="490">
        <f>COUNTIF(AE17:AG52,5)</f>
        <v>2</v>
      </c>
      <c r="AJ10" s="491"/>
      <c r="AK10" s="505"/>
      <c r="AL10" s="490">
        <f>COUNTIF(AP17:AR52,1)</f>
        <v>3</v>
      </c>
      <c r="AM10" s="490"/>
      <c r="AN10" s="490">
        <f>COUNTIF(AP17:AR52,2)</f>
        <v>4</v>
      </c>
      <c r="AO10" s="490"/>
      <c r="AP10" s="509">
        <f>COUNTIF(AP17:AR52,3)</f>
        <v>1</v>
      </c>
      <c r="AQ10" s="510"/>
      <c r="AR10" s="490">
        <f>COUNTIF(AP17:AR52,4)</f>
        <v>0</v>
      </c>
      <c r="AS10" s="490"/>
      <c r="AT10" s="490">
        <f>COUNTIF(AP17:AR52,5)</f>
        <v>0</v>
      </c>
      <c r="AU10" s="491"/>
    </row>
    <row r="11" spans="1:47" ht="12.75">
      <c r="A11" s="516" t="s">
        <v>5</v>
      </c>
      <c r="B11" s="517"/>
      <c r="C11" s="518"/>
      <c r="D11" s="554"/>
      <c r="E11" s="471">
        <f>SUM(L17:N52)</f>
        <v>451</v>
      </c>
      <c r="F11" s="472"/>
      <c r="G11" s="472"/>
      <c r="H11" s="472"/>
      <c r="I11" s="472"/>
      <c r="J11" s="472"/>
      <c r="K11" s="472"/>
      <c r="L11" s="472"/>
      <c r="M11" s="472"/>
      <c r="N11" s="473"/>
      <c r="O11" s="505"/>
      <c r="P11" s="471">
        <f>SUM(W17:Y52)</f>
        <v>0</v>
      </c>
      <c r="Q11" s="472"/>
      <c r="R11" s="472"/>
      <c r="S11" s="472"/>
      <c r="T11" s="472"/>
      <c r="U11" s="472"/>
      <c r="V11" s="472"/>
      <c r="W11" s="472"/>
      <c r="X11" s="472"/>
      <c r="Y11" s="473"/>
      <c r="Z11" s="505"/>
      <c r="AA11" s="471">
        <f>SUM(AH17:AJ52)</f>
        <v>820</v>
      </c>
      <c r="AB11" s="472"/>
      <c r="AC11" s="472"/>
      <c r="AD11" s="472"/>
      <c r="AE11" s="472"/>
      <c r="AF11" s="472"/>
      <c r="AG11" s="472"/>
      <c r="AH11" s="472"/>
      <c r="AI11" s="472"/>
      <c r="AJ11" s="473"/>
      <c r="AK11" s="505"/>
      <c r="AL11" s="471">
        <f>SUM(AS17:AU52)</f>
        <v>102</v>
      </c>
      <c r="AM11" s="472"/>
      <c r="AN11" s="472"/>
      <c r="AO11" s="472"/>
      <c r="AP11" s="472"/>
      <c r="AQ11" s="472"/>
      <c r="AR11" s="472"/>
      <c r="AS11" s="472"/>
      <c r="AT11" s="472"/>
      <c r="AU11" s="473"/>
    </row>
    <row r="12" spans="1:47" ht="12.75">
      <c r="A12" s="513" t="s">
        <v>20</v>
      </c>
      <c r="B12" s="514"/>
      <c r="C12" s="515"/>
      <c r="D12" s="554"/>
      <c r="E12" s="551">
        <f>SUM(E7:N7,E10:N10)</f>
        <v>27</v>
      </c>
      <c r="F12" s="552"/>
      <c r="G12" s="552"/>
      <c r="H12" s="552"/>
      <c r="I12" s="552"/>
      <c r="J12" s="552"/>
      <c r="K12" s="552"/>
      <c r="L12" s="552"/>
      <c r="M12" s="552"/>
      <c r="N12" s="553"/>
      <c r="O12" s="505"/>
      <c r="P12" s="493">
        <f>SUM(P7:Y7,P10:Y10)</f>
        <v>0</v>
      </c>
      <c r="Q12" s="494"/>
      <c r="R12" s="494"/>
      <c r="S12" s="494"/>
      <c r="T12" s="494"/>
      <c r="U12" s="494"/>
      <c r="V12" s="494"/>
      <c r="W12" s="494"/>
      <c r="X12" s="494"/>
      <c r="Y12" s="495"/>
      <c r="Z12" s="505"/>
      <c r="AA12" s="551">
        <f>SUM(AA7:AJ7,AA10:AJ10)</f>
        <v>25</v>
      </c>
      <c r="AB12" s="552"/>
      <c r="AC12" s="552"/>
      <c r="AD12" s="552"/>
      <c r="AE12" s="552"/>
      <c r="AF12" s="552"/>
      <c r="AG12" s="552"/>
      <c r="AH12" s="552"/>
      <c r="AI12" s="552"/>
      <c r="AJ12" s="553"/>
      <c r="AK12" s="505"/>
      <c r="AL12" s="551">
        <f>SUM(AL7:AU7,AL10:AU10)</f>
        <v>10</v>
      </c>
      <c r="AM12" s="552"/>
      <c r="AN12" s="552"/>
      <c r="AO12" s="552"/>
      <c r="AP12" s="552"/>
      <c r="AQ12" s="552"/>
      <c r="AR12" s="552"/>
      <c r="AS12" s="552"/>
      <c r="AT12" s="552"/>
      <c r="AU12" s="553"/>
    </row>
    <row r="13" spans="1:47" ht="12.75">
      <c r="A13" s="6" t="s">
        <v>6</v>
      </c>
      <c r="B13" s="5"/>
      <c r="C13" s="41"/>
      <c r="D13" s="554"/>
      <c r="E13" s="471">
        <f>SUM(E8,E11)</f>
        <v>561</v>
      </c>
      <c r="F13" s="472"/>
      <c r="G13" s="472"/>
      <c r="H13" s="472"/>
      <c r="I13" s="472"/>
      <c r="J13" s="472"/>
      <c r="K13" s="472"/>
      <c r="L13" s="472"/>
      <c r="M13" s="472"/>
      <c r="N13" s="473"/>
      <c r="O13" s="505"/>
      <c r="P13" s="471">
        <f>SUM(P8,P11)</f>
        <v>6</v>
      </c>
      <c r="Q13" s="472"/>
      <c r="R13" s="472"/>
      <c r="S13" s="472"/>
      <c r="T13" s="472"/>
      <c r="U13" s="472"/>
      <c r="V13" s="472"/>
      <c r="W13" s="472"/>
      <c r="X13" s="472"/>
      <c r="Y13" s="473"/>
      <c r="Z13" s="505"/>
      <c r="AA13" s="471">
        <f>SUM(AA8,AA11)</f>
        <v>820</v>
      </c>
      <c r="AB13" s="472"/>
      <c r="AC13" s="472"/>
      <c r="AD13" s="472"/>
      <c r="AE13" s="472"/>
      <c r="AF13" s="472"/>
      <c r="AG13" s="472"/>
      <c r="AH13" s="472"/>
      <c r="AI13" s="472"/>
      <c r="AJ13" s="473"/>
      <c r="AK13" s="505"/>
      <c r="AL13" s="471">
        <f>SUM(AL8,AL11)</f>
        <v>118</v>
      </c>
      <c r="AM13" s="472"/>
      <c r="AN13" s="472"/>
      <c r="AO13" s="472"/>
      <c r="AP13" s="472"/>
      <c r="AQ13" s="472"/>
      <c r="AR13" s="472"/>
      <c r="AS13" s="472"/>
      <c r="AT13" s="472"/>
      <c r="AU13" s="473"/>
    </row>
    <row r="14" spans="1:47" ht="12.75">
      <c r="A14" s="512" t="s">
        <v>13</v>
      </c>
      <c r="B14" s="498" t="s">
        <v>12</v>
      </c>
      <c r="C14" s="501" t="s">
        <v>14</v>
      </c>
      <c r="D14" s="554"/>
      <c r="E14" s="485" t="s">
        <v>7</v>
      </c>
      <c r="F14" s="475"/>
      <c r="G14" s="475"/>
      <c r="H14" s="486"/>
      <c r="I14" s="474" t="s">
        <v>8</v>
      </c>
      <c r="J14" s="475"/>
      <c r="K14" s="475"/>
      <c r="L14" s="475"/>
      <c r="M14" s="475"/>
      <c r="N14" s="476"/>
      <c r="O14" s="505"/>
      <c r="P14" s="485" t="s">
        <v>7</v>
      </c>
      <c r="Q14" s="475"/>
      <c r="R14" s="475"/>
      <c r="S14" s="486"/>
      <c r="T14" s="474" t="s">
        <v>8</v>
      </c>
      <c r="U14" s="475"/>
      <c r="V14" s="475"/>
      <c r="W14" s="475"/>
      <c r="X14" s="475"/>
      <c r="Y14" s="476"/>
      <c r="Z14" s="505"/>
      <c r="AA14" s="485" t="s">
        <v>7</v>
      </c>
      <c r="AB14" s="475"/>
      <c r="AC14" s="475"/>
      <c r="AD14" s="486"/>
      <c r="AE14" s="474" t="s">
        <v>8</v>
      </c>
      <c r="AF14" s="475"/>
      <c r="AG14" s="475"/>
      <c r="AH14" s="475"/>
      <c r="AI14" s="475"/>
      <c r="AJ14" s="476"/>
      <c r="AK14" s="505"/>
      <c r="AL14" s="485" t="s">
        <v>7</v>
      </c>
      <c r="AM14" s="475"/>
      <c r="AN14" s="475"/>
      <c r="AO14" s="486"/>
      <c r="AP14" s="474" t="s">
        <v>8</v>
      </c>
      <c r="AQ14" s="475"/>
      <c r="AR14" s="475"/>
      <c r="AS14" s="475"/>
      <c r="AT14" s="475"/>
      <c r="AU14" s="476"/>
    </row>
    <row r="15" spans="1:47" ht="12.75">
      <c r="A15" s="499"/>
      <c r="B15" s="499"/>
      <c r="C15" s="502"/>
      <c r="D15" s="554"/>
      <c r="E15" s="480" t="s">
        <v>1</v>
      </c>
      <c r="F15" s="481"/>
      <c r="G15" s="482" t="s">
        <v>18</v>
      </c>
      <c r="H15" s="483"/>
      <c r="I15" s="484" t="s">
        <v>1</v>
      </c>
      <c r="J15" s="478"/>
      <c r="K15" s="481"/>
      <c r="L15" s="477" t="s">
        <v>18</v>
      </c>
      <c r="M15" s="478"/>
      <c r="N15" s="479"/>
      <c r="O15" s="505"/>
      <c r="P15" s="480" t="s">
        <v>1</v>
      </c>
      <c r="Q15" s="481"/>
      <c r="R15" s="482" t="s">
        <v>18</v>
      </c>
      <c r="S15" s="483"/>
      <c r="T15" s="484" t="s">
        <v>1</v>
      </c>
      <c r="U15" s="478"/>
      <c r="V15" s="481"/>
      <c r="W15" s="477" t="s">
        <v>18</v>
      </c>
      <c r="X15" s="478"/>
      <c r="Y15" s="479"/>
      <c r="Z15" s="505"/>
      <c r="AA15" s="480" t="s">
        <v>1</v>
      </c>
      <c r="AB15" s="481"/>
      <c r="AC15" s="482" t="s">
        <v>18</v>
      </c>
      <c r="AD15" s="483"/>
      <c r="AE15" s="484" t="s">
        <v>1</v>
      </c>
      <c r="AF15" s="478"/>
      <c r="AG15" s="481"/>
      <c r="AH15" s="477" t="s">
        <v>18</v>
      </c>
      <c r="AI15" s="478"/>
      <c r="AJ15" s="479"/>
      <c r="AK15" s="505"/>
      <c r="AL15" s="480" t="s">
        <v>1</v>
      </c>
      <c r="AM15" s="481"/>
      <c r="AN15" s="482" t="s">
        <v>18</v>
      </c>
      <c r="AO15" s="483"/>
      <c r="AP15" s="484" t="s">
        <v>1</v>
      </c>
      <c r="AQ15" s="478"/>
      <c r="AR15" s="481"/>
      <c r="AS15" s="477" t="s">
        <v>18</v>
      </c>
      <c r="AT15" s="478"/>
      <c r="AU15" s="479"/>
    </row>
    <row r="16" spans="1:47" ht="13.5" thickBot="1">
      <c r="A16" s="500"/>
      <c r="B16" s="500"/>
      <c r="C16" s="503"/>
      <c r="D16" s="555"/>
      <c r="E16" s="32" t="s">
        <v>9</v>
      </c>
      <c r="F16" s="61" t="s">
        <v>10</v>
      </c>
      <c r="G16" s="57" t="s">
        <v>9</v>
      </c>
      <c r="H16" s="75" t="s">
        <v>10</v>
      </c>
      <c r="I16" s="57" t="s">
        <v>9</v>
      </c>
      <c r="J16" s="32" t="s">
        <v>10</v>
      </c>
      <c r="K16" s="40" t="s">
        <v>11</v>
      </c>
      <c r="L16" s="57" t="s">
        <v>9</v>
      </c>
      <c r="M16" s="32" t="s">
        <v>10</v>
      </c>
      <c r="N16" s="40" t="s">
        <v>11</v>
      </c>
      <c r="O16" s="506"/>
      <c r="P16" s="32" t="s">
        <v>9</v>
      </c>
      <c r="Q16" s="61" t="s">
        <v>10</v>
      </c>
      <c r="R16" s="57" t="s">
        <v>9</v>
      </c>
      <c r="S16" s="75" t="s">
        <v>10</v>
      </c>
      <c r="T16" s="57" t="s">
        <v>9</v>
      </c>
      <c r="U16" s="32" t="s">
        <v>10</v>
      </c>
      <c r="V16" s="40" t="s">
        <v>11</v>
      </c>
      <c r="W16" s="57" t="s">
        <v>9</v>
      </c>
      <c r="X16" s="32" t="s">
        <v>10</v>
      </c>
      <c r="Y16" s="40" t="s">
        <v>11</v>
      </c>
      <c r="Z16" s="506"/>
      <c r="AA16" s="32" t="s">
        <v>9</v>
      </c>
      <c r="AB16" s="61" t="s">
        <v>10</v>
      </c>
      <c r="AC16" s="57" t="s">
        <v>9</v>
      </c>
      <c r="AD16" s="75" t="s">
        <v>10</v>
      </c>
      <c r="AE16" s="57" t="s">
        <v>9</v>
      </c>
      <c r="AF16" s="32" t="s">
        <v>10</v>
      </c>
      <c r="AG16" s="40" t="s">
        <v>11</v>
      </c>
      <c r="AH16" s="57" t="s">
        <v>9</v>
      </c>
      <c r="AI16" s="32" t="s">
        <v>10</v>
      </c>
      <c r="AJ16" s="40" t="s">
        <v>11</v>
      </c>
      <c r="AK16" s="506"/>
      <c r="AL16" s="32" t="s">
        <v>9</v>
      </c>
      <c r="AM16" s="61" t="s">
        <v>10</v>
      </c>
      <c r="AN16" s="57" t="s">
        <v>9</v>
      </c>
      <c r="AO16" s="75" t="s">
        <v>10</v>
      </c>
      <c r="AP16" s="57" t="s">
        <v>9</v>
      </c>
      <c r="AQ16" s="32" t="s">
        <v>10</v>
      </c>
      <c r="AR16" s="40" t="s">
        <v>11</v>
      </c>
      <c r="AS16" s="57" t="s">
        <v>9</v>
      </c>
      <c r="AT16" s="32" t="s">
        <v>10</v>
      </c>
      <c r="AU16" s="40" t="s">
        <v>11</v>
      </c>
    </row>
    <row r="17" spans="1:52" ht="12.75">
      <c r="A17" s="578">
        <v>1</v>
      </c>
      <c r="B17" s="575" t="s">
        <v>123</v>
      </c>
      <c r="C17" s="595" t="s">
        <v>124</v>
      </c>
      <c r="D17" s="17">
        <v>1</v>
      </c>
      <c r="E17" s="18">
        <v>2</v>
      </c>
      <c r="F17" s="62"/>
      <c r="G17" s="60">
        <v>10</v>
      </c>
      <c r="H17" s="76"/>
      <c r="I17" s="33"/>
      <c r="J17" s="18">
        <v>1</v>
      </c>
      <c r="K17" s="62"/>
      <c r="L17" s="60"/>
      <c r="M17" s="19">
        <v>15</v>
      </c>
      <c r="N17" s="36"/>
      <c r="O17" s="17">
        <v>0</v>
      </c>
      <c r="P17" s="18"/>
      <c r="Q17" s="62"/>
      <c r="R17" s="60"/>
      <c r="S17" s="76"/>
      <c r="T17" s="33"/>
      <c r="U17" s="18"/>
      <c r="V17" s="62"/>
      <c r="W17" s="60"/>
      <c r="X17" s="19"/>
      <c r="Y17" s="36"/>
      <c r="Z17" s="33">
        <v>1</v>
      </c>
      <c r="AA17" s="18"/>
      <c r="AB17" s="62"/>
      <c r="AC17" s="60"/>
      <c r="AD17" s="76"/>
      <c r="AE17" s="33">
        <v>1</v>
      </c>
      <c r="AF17" s="18"/>
      <c r="AG17" s="62"/>
      <c r="AH17" s="60">
        <v>15</v>
      </c>
      <c r="AI17" s="19"/>
      <c r="AJ17" s="36"/>
      <c r="AK17" s="33">
        <v>1</v>
      </c>
      <c r="AL17" s="18">
        <v>2</v>
      </c>
      <c r="AM17" s="62"/>
      <c r="AN17" s="60">
        <v>10</v>
      </c>
      <c r="AO17" s="76"/>
      <c r="AP17" s="33"/>
      <c r="AQ17" s="18">
        <v>2</v>
      </c>
      <c r="AR17" s="62"/>
      <c r="AS17" s="60"/>
      <c r="AT17" s="19">
        <v>10</v>
      </c>
      <c r="AU17" s="36"/>
      <c r="AW17" s="460"/>
      <c r="AX17" s="460" t="s">
        <v>201</v>
      </c>
      <c r="AY17" s="460" t="s">
        <v>202</v>
      </c>
      <c r="AZ17" s="460" t="s">
        <v>203</v>
      </c>
    </row>
    <row r="18" spans="1:52" ht="12.75">
      <c r="A18" s="579"/>
      <c r="B18" s="576"/>
      <c r="C18" s="596"/>
      <c r="D18" s="34"/>
      <c r="E18" s="12"/>
      <c r="F18" s="63"/>
      <c r="G18" s="58"/>
      <c r="H18" s="77"/>
      <c r="I18" s="34"/>
      <c r="J18" s="12"/>
      <c r="K18" s="63"/>
      <c r="L18" s="58"/>
      <c r="M18" s="22"/>
      <c r="N18" s="37"/>
      <c r="O18" s="34"/>
      <c r="P18" s="12"/>
      <c r="Q18" s="63"/>
      <c r="R18" s="58"/>
      <c r="S18" s="77"/>
      <c r="T18" s="34"/>
      <c r="U18" s="12"/>
      <c r="V18" s="63"/>
      <c r="W18" s="58"/>
      <c r="X18" s="22"/>
      <c r="Y18" s="37"/>
      <c r="Z18" s="34"/>
      <c r="AA18" s="12"/>
      <c r="AB18" s="63"/>
      <c r="AC18" s="58"/>
      <c r="AD18" s="77"/>
      <c r="AE18" s="34">
        <v>1</v>
      </c>
      <c r="AF18" s="12"/>
      <c r="AG18" s="63"/>
      <c r="AH18" s="58">
        <v>15</v>
      </c>
      <c r="AI18" s="22"/>
      <c r="AJ18" s="37"/>
      <c r="AK18" s="34"/>
      <c r="AL18" s="12"/>
      <c r="AM18" s="63"/>
      <c r="AN18" s="58"/>
      <c r="AO18" s="77"/>
      <c r="AP18" s="34"/>
      <c r="AQ18" s="12"/>
      <c r="AR18" s="63"/>
      <c r="AS18" s="58"/>
      <c r="AT18" s="22"/>
      <c r="AU18" s="37"/>
      <c r="AW18" s="460"/>
      <c r="AX18" s="460"/>
      <c r="AY18" s="460"/>
      <c r="AZ18" s="460"/>
    </row>
    <row r="19" spans="1:52" ht="12.75">
      <c r="A19" s="580"/>
      <c r="B19" s="577"/>
      <c r="C19" s="594"/>
      <c r="D19" s="17"/>
      <c r="E19" s="12"/>
      <c r="F19" s="63"/>
      <c r="G19" s="58"/>
      <c r="H19" s="77"/>
      <c r="I19" s="34"/>
      <c r="J19" s="12"/>
      <c r="K19" s="63"/>
      <c r="L19" s="58"/>
      <c r="M19" s="22"/>
      <c r="N19" s="37"/>
      <c r="O19" s="13"/>
      <c r="P19" s="12"/>
      <c r="Q19" s="63"/>
      <c r="R19" s="58"/>
      <c r="S19" s="77"/>
      <c r="T19" s="34"/>
      <c r="U19" s="12"/>
      <c r="V19" s="63"/>
      <c r="W19" s="58"/>
      <c r="X19" s="22"/>
      <c r="Y19" s="37"/>
      <c r="Z19" s="34"/>
      <c r="AA19" s="12"/>
      <c r="AB19" s="63"/>
      <c r="AC19" s="58"/>
      <c r="AD19" s="77"/>
      <c r="AE19" s="34"/>
      <c r="AF19" s="12"/>
      <c r="AG19" s="63"/>
      <c r="AH19" s="58"/>
      <c r="AI19" s="22"/>
      <c r="AJ19" s="37"/>
      <c r="AK19" s="34"/>
      <c r="AL19" s="12"/>
      <c r="AM19" s="63"/>
      <c r="AN19" s="58"/>
      <c r="AO19" s="77"/>
      <c r="AP19" s="34"/>
      <c r="AQ19" s="12"/>
      <c r="AR19" s="63"/>
      <c r="AS19" s="58"/>
      <c r="AT19" s="22"/>
      <c r="AU19" s="37"/>
      <c r="AW19" s="460"/>
      <c r="AX19" s="460"/>
      <c r="AY19" s="460"/>
      <c r="AZ19" s="460"/>
    </row>
    <row r="20" spans="1:52" ht="12.75">
      <c r="A20" s="179">
        <v>2</v>
      </c>
      <c r="B20" s="180" t="s">
        <v>123</v>
      </c>
      <c r="C20" s="181" t="s">
        <v>151</v>
      </c>
      <c r="D20" s="182">
        <v>1</v>
      </c>
      <c r="E20" s="183"/>
      <c r="F20" s="184"/>
      <c r="G20" s="185"/>
      <c r="H20" s="186"/>
      <c r="I20" s="182">
        <v>1</v>
      </c>
      <c r="J20" s="183"/>
      <c r="K20" s="184"/>
      <c r="L20" s="185">
        <v>15</v>
      </c>
      <c r="M20" s="187"/>
      <c r="N20" s="188"/>
      <c r="O20" s="182">
        <v>0</v>
      </c>
      <c r="P20" s="183"/>
      <c r="Q20" s="184"/>
      <c r="R20" s="185"/>
      <c r="S20" s="186"/>
      <c r="T20" s="182"/>
      <c r="U20" s="183"/>
      <c r="V20" s="184"/>
      <c r="W20" s="185"/>
      <c r="X20" s="187"/>
      <c r="Y20" s="188"/>
      <c r="Z20" s="182">
        <v>0</v>
      </c>
      <c r="AA20" s="183"/>
      <c r="AB20" s="184"/>
      <c r="AC20" s="185"/>
      <c r="AD20" s="186"/>
      <c r="AE20" s="182"/>
      <c r="AF20" s="183"/>
      <c r="AG20" s="184"/>
      <c r="AH20" s="185"/>
      <c r="AI20" s="187"/>
      <c r="AJ20" s="188"/>
      <c r="AK20" s="182">
        <v>1</v>
      </c>
      <c r="AL20" s="183"/>
      <c r="AM20" s="184"/>
      <c r="AN20" s="185"/>
      <c r="AO20" s="186"/>
      <c r="AP20" s="182"/>
      <c r="AQ20" s="183"/>
      <c r="AR20" s="184"/>
      <c r="AS20" s="185"/>
      <c r="AT20" s="187"/>
      <c r="AU20" s="188"/>
      <c r="AW20" s="460"/>
      <c r="AX20" s="460"/>
      <c r="AY20" s="460"/>
      <c r="AZ20" s="460"/>
    </row>
    <row r="21" spans="1:52" ht="12.75">
      <c r="A21" s="569">
        <v>3</v>
      </c>
      <c r="B21" s="572" t="s">
        <v>125</v>
      </c>
      <c r="C21" s="589" t="s">
        <v>126</v>
      </c>
      <c r="D21" s="172">
        <v>1</v>
      </c>
      <c r="E21" s="173"/>
      <c r="F21" s="174"/>
      <c r="G21" s="175"/>
      <c r="H21" s="176"/>
      <c r="I21" s="172">
        <v>2</v>
      </c>
      <c r="J21" s="173"/>
      <c r="K21" s="174"/>
      <c r="L21" s="175">
        <v>25</v>
      </c>
      <c r="M21" s="177"/>
      <c r="N21" s="178"/>
      <c r="O21" s="172">
        <v>0</v>
      </c>
      <c r="P21" s="173"/>
      <c r="Q21" s="174"/>
      <c r="R21" s="175"/>
      <c r="S21" s="176"/>
      <c r="T21" s="172"/>
      <c r="U21" s="173"/>
      <c r="V21" s="174"/>
      <c r="W21" s="175"/>
      <c r="X21" s="177"/>
      <c r="Y21" s="178"/>
      <c r="Z21" s="172">
        <v>1</v>
      </c>
      <c r="AA21" s="173"/>
      <c r="AB21" s="174"/>
      <c r="AC21" s="175"/>
      <c r="AD21" s="176"/>
      <c r="AE21" s="172">
        <v>3</v>
      </c>
      <c r="AF21" s="173"/>
      <c r="AG21" s="174">
        <v>1</v>
      </c>
      <c r="AH21" s="175">
        <v>20</v>
      </c>
      <c r="AI21" s="177"/>
      <c r="AJ21" s="178">
        <v>30</v>
      </c>
      <c r="AK21" s="172">
        <v>1</v>
      </c>
      <c r="AL21" s="173"/>
      <c r="AM21" s="174"/>
      <c r="AN21" s="175"/>
      <c r="AO21" s="176"/>
      <c r="AP21" s="172"/>
      <c r="AQ21" s="173"/>
      <c r="AR21" s="174"/>
      <c r="AS21" s="175"/>
      <c r="AT21" s="177"/>
      <c r="AU21" s="178"/>
      <c r="AW21" s="460"/>
      <c r="AX21" s="460"/>
      <c r="AY21" s="460"/>
      <c r="AZ21" s="460"/>
    </row>
    <row r="22" spans="1:52" ht="12.75">
      <c r="A22" s="570"/>
      <c r="B22" s="573"/>
      <c r="C22" s="590"/>
      <c r="D22" s="301"/>
      <c r="E22" s="317"/>
      <c r="F22" s="318"/>
      <c r="G22" s="319"/>
      <c r="H22" s="320"/>
      <c r="I22" s="303"/>
      <c r="J22" s="317"/>
      <c r="K22" s="318"/>
      <c r="L22" s="319"/>
      <c r="M22" s="321"/>
      <c r="N22" s="322"/>
      <c r="O22" s="301"/>
      <c r="P22" s="317"/>
      <c r="Q22" s="318"/>
      <c r="R22" s="319"/>
      <c r="S22" s="320"/>
      <c r="T22" s="303"/>
      <c r="U22" s="317"/>
      <c r="V22" s="318"/>
      <c r="W22" s="319"/>
      <c r="X22" s="321"/>
      <c r="Y22" s="322"/>
      <c r="Z22" s="301"/>
      <c r="AA22" s="317"/>
      <c r="AB22" s="318"/>
      <c r="AC22" s="319"/>
      <c r="AD22" s="320"/>
      <c r="AE22" s="303">
        <v>2</v>
      </c>
      <c r="AF22" s="317"/>
      <c r="AG22" s="318">
        <v>1</v>
      </c>
      <c r="AH22" s="319">
        <v>25</v>
      </c>
      <c r="AI22" s="321"/>
      <c r="AJ22" s="322">
        <v>30</v>
      </c>
      <c r="AK22" s="301"/>
      <c r="AL22" s="317"/>
      <c r="AM22" s="318"/>
      <c r="AN22" s="319"/>
      <c r="AO22" s="320"/>
      <c r="AP22" s="303"/>
      <c r="AQ22" s="317"/>
      <c r="AR22" s="318"/>
      <c r="AS22" s="319"/>
      <c r="AT22" s="321"/>
      <c r="AU22" s="322"/>
      <c r="AW22" s="460"/>
      <c r="AX22" s="460"/>
      <c r="AY22" s="460"/>
      <c r="AZ22" s="460"/>
    </row>
    <row r="23" spans="1:52" ht="12.75">
      <c r="A23" s="570"/>
      <c r="B23" s="573"/>
      <c r="C23" s="590"/>
      <c r="D23" s="303"/>
      <c r="E23" s="317"/>
      <c r="F23" s="318"/>
      <c r="G23" s="319"/>
      <c r="H23" s="320"/>
      <c r="I23" s="303"/>
      <c r="J23" s="317"/>
      <c r="K23" s="318"/>
      <c r="L23" s="319"/>
      <c r="M23" s="321"/>
      <c r="N23" s="322"/>
      <c r="O23" s="303"/>
      <c r="P23" s="317"/>
      <c r="Q23" s="318"/>
      <c r="R23" s="319"/>
      <c r="S23" s="320"/>
      <c r="T23" s="303"/>
      <c r="U23" s="317"/>
      <c r="V23" s="318"/>
      <c r="W23" s="319"/>
      <c r="X23" s="321"/>
      <c r="Y23" s="322"/>
      <c r="Z23" s="303"/>
      <c r="AA23" s="317"/>
      <c r="AB23" s="318"/>
      <c r="AC23" s="319"/>
      <c r="AD23" s="320"/>
      <c r="AE23" s="303">
        <v>1</v>
      </c>
      <c r="AF23" s="317"/>
      <c r="AG23" s="318"/>
      <c r="AH23" s="319">
        <v>30</v>
      </c>
      <c r="AI23" s="321"/>
      <c r="AJ23" s="322"/>
      <c r="AK23" s="301"/>
      <c r="AL23" s="317"/>
      <c r="AM23" s="318"/>
      <c r="AN23" s="319"/>
      <c r="AO23" s="320"/>
      <c r="AP23" s="303"/>
      <c r="AQ23" s="317"/>
      <c r="AR23" s="318"/>
      <c r="AS23" s="319"/>
      <c r="AT23" s="321"/>
      <c r="AU23" s="322"/>
      <c r="AW23" s="460"/>
      <c r="AX23" s="460"/>
      <c r="AY23" s="460"/>
      <c r="AZ23" s="460"/>
    </row>
    <row r="24" spans="1:52" ht="12.75">
      <c r="A24" s="571"/>
      <c r="B24" s="574"/>
      <c r="C24" s="591"/>
      <c r="D24" s="303"/>
      <c r="E24" s="317"/>
      <c r="F24" s="318"/>
      <c r="G24" s="319"/>
      <c r="H24" s="320"/>
      <c r="I24" s="319"/>
      <c r="J24" s="317"/>
      <c r="K24" s="318"/>
      <c r="L24" s="319"/>
      <c r="M24" s="321"/>
      <c r="N24" s="322"/>
      <c r="O24" s="301"/>
      <c r="P24" s="317"/>
      <c r="Q24" s="318"/>
      <c r="R24" s="319"/>
      <c r="S24" s="320"/>
      <c r="T24" s="319"/>
      <c r="U24" s="317"/>
      <c r="V24" s="318"/>
      <c r="W24" s="319"/>
      <c r="X24" s="321"/>
      <c r="Y24" s="322"/>
      <c r="Z24" s="301"/>
      <c r="AA24" s="317"/>
      <c r="AB24" s="318"/>
      <c r="AC24" s="319"/>
      <c r="AD24" s="320"/>
      <c r="AE24" s="319"/>
      <c r="AF24" s="317"/>
      <c r="AG24" s="318"/>
      <c r="AH24" s="319"/>
      <c r="AI24" s="321"/>
      <c r="AJ24" s="322"/>
      <c r="AK24" s="301"/>
      <c r="AL24" s="317"/>
      <c r="AM24" s="318"/>
      <c r="AN24" s="319"/>
      <c r="AO24" s="320"/>
      <c r="AP24" s="319"/>
      <c r="AQ24" s="317"/>
      <c r="AR24" s="318"/>
      <c r="AS24" s="319"/>
      <c r="AT24" s="321"/>
      <c r="AU24" s="322"/>
      <c r="AW24" s="460"/>
      <c r="AX24" s="460"/>
      <c r="AY24" s="460"/>
      <c r="AZ24" s="460"/>
    </row>
    <row r="25" spans="1:52" ht="12.75">
      <c r="A25" s="204">
        <v>4</v>
      </c>
      <c r="B25" s="205" t="s">
        <v>142</v>
      </c>
      <c r="C25" s="206" t="s">
        <v>152</v>
      </c>
      <c r="D25" s="207">
        <v>0</v>
      </c>
      <c r="E25" s="208"/>
      <c r="F25" s="209"/>
      <c r="G25" s="210"/>
      <c r="H25" s="211"/>
      <c r="I25" s="210"/>
      <c r="J25" s="208"/>
      <c r="K25" s="209"/>
      <c r="L25" s="210"/>
      <c r="M25" s="212"/>
      <c r="N25" s="213"/>
      <c r="O25" s="207">
        <v>0</v>
      </c>
      <c r="P25" s="208"/>
      <c r="Q25" s="209"/>
      <c r="R25" s="210"/>
      <c r="S25" s="211"/>
      <c r="T25" s="210"/>
      <c r="U25" s="208"/>
      <c r="V25" s="209"/>
      <c r="W25" s="210"/>
      <c r="X25" s="212"/>
      <c r="Y25" s="213"/>
      <c r="Z25" s="207">
        <v>1</v>
      </c>
      <c r="AA25" s="208"/>
      <c r="AB25" s="209"/>
      <c r="AC25" s="210"/>
      <c r="AD25" s="211"/>
      <c r="AE25" s="210">
        <v>4</v>
      </c>
      <c r="AF25" s="208">
        <v>1</v>
      </c>
      <c r="AG25" s="209"/>
      <c r="AH25" s="210">
        <v>35</v>
      </c>
      <c r="AI25" s="212">
        <v>50</v>
      </c>
      <c r="AJ25" s="213"/>
      <c r="AK25" s="207">
        <v>0</v>
      </c>
      <c r="AL25" s="208"/>
      <c r="AM25" s="209"/>
      <c r="AN25" s="210"/>
      <c r="AO25" s="211"/>
      <c r="AP25" s="210"/>
      <c r="AQ25" s="208"/>
      <c r="AR25" s="209"/>
      <c r="AS25" s="210"/>
      <c r="AT25" s="212"/>
      <c r="AU25" s="213"/>
      <c r="AW25" s="460" t="s">
        <v>142</v>
      </c>
      <c r="AX25" s="460">
        <v>1</v>
      </c>
      <c r="AY25" s="460">
        <v>0</v>
      </c>
      <c r="AZ25" s="460">
        <v>0</v>
      </c>
    </row>
    <row r="26" spans="1:52" ht="12.75">
      <c r="A26" s="20">
        <v>5</v>
      </c>
      <c r="B26" s="104" t="s">
        <v>123</v>
      </c>
      <c r="C26" s="16" t="s">
        <v>153</v>
      </c>
      <c r="D26" s="17">
        <v>1</v>
      </c>
      <c r="E26" s="12">
        <v>2</v>
      </c>
      <c r="F26" s="63"/>
      <c r="G26" s="58">
        <v>10</v>
      </c>
      <c r="H26" s="77"/>
      <c r="I26" s="58">
        <v>2</v>
      </c>
      <c r="J26" s="12"/>
      <c r="K26" s="63"/>
      <c r="L26" s="58">
        <v>10</v>
      </c>
      <c r="M26" s="22"/>
      <c r="N26" s="37"/>
      <c r="O26" s="13">
        <v>0</v>
      </c>
      <c r="P26" s="12"/>
      <c r="Q26" s="63"/>
      <c r="R26" s="58"/>
      <c r="S26" s="77"/>
      <c r="T26" s="58"/>
      <c r="U26" s="12"/>
      <c r="V26" s="63"/>
      <c r="W26" s="58"/>
      <c r="X26" s="22"/>
      <c r="Y26" s="37"/>
      <c r="Z26" s="34">
        <v>0</v>
      </c>
      <c r="AA26" s="12"/>
      <c r="AB26" s="63"/>
      <c r="AC26" s="58"/>
      <c r="AD26" s="77"/>
      <c r="AE26" s="58"/>
      <c r="AF26" s="12"/>
      <c r="AG26" s="63"/>
      <c r="AH26" s="58"/>
      <c r="AI26" s="22"/>
      <c r="AJ26" s="37"/>
      <c r="AK26" s="34">
        <v>1</v>
      </c>
      <c r="AL26" s="12"/>
      <c r="AM26" s="63"/>
      <c r="AN26" s="58"/>
      <c r="AO26" s="77"/>
      <c r="AP26" s="58">
        <v>3</v>
      </c>
      <c r="AQ26" s="12"/>
      <c r="AR26" s="63"/>
      <c r="AS26" s="58">
        <v>6</v>
      </c>
      <c r="AT26" s="22"/>
      <c r="AU26" s="37"/>
      <c r="AW26" s="460"/>
      <c r="AX26" s="460"/>
      <c r="AY26" s="460"/>
      <c r="AZ26" s="460"/>
    </row>
    <row r="27" spans="1:52" ht="12.75">
      <c r="A27" s="556">
        <v>6</v>
      </c>
      <c r="B27" s="558" t="s">
        <v>15</v>
      </c>
      <c r="C27" s="587" t="s">
        <v>154</v>
      </c>
      <c r="D27" s="225">
        <v>1</v>
      </c>
      <c r="E27" s="208"/>
      <c r="F27" s="209"/>
      <c r="G27" s="210"/>
      <c r="H27" s="211"/>
      <c r="I27" s="210"/>
      <c r="J27" s="208">
        <v>3</v>
      </c>
      <c r="K27" s="209"/>
      <c r="L27" s="210"/>
      <c r="M27" s="212">
        <v>40</v>
      </c>
      <c r="N27" s="213"/>
      <c r="O27" s="226">
        <v>0</v>
      </c>
      <c r="P27" s="208"/>
      <c r="Q27" s="209"/>
      <c r="R27" s="210"/>
      <c r="S27" s="211"/>
      <c r="T27" s="210"/>
      <c r="U27" s="208"/>
      <c r="V27" s="209"/>
      <c r="W27" s="210"/>
      <c r="X27" s="212"/>
      <c r="Y27" s="213"/>
      <c r="Z27" s="207">
        <v>1</v>
      </c>
      <c r="AA27" s="208"/>
      <c r="AB27" s="209"/>
      <c r="AC27" s="210"/>
      <c r="AD27" s="211"/>
      <c r="AE27" s="210">
        <v>1</v>
      </c>
      <c r="AF27" s="208">
        <v>1</v>
      </c>
      <c r="AG27" s="209"/>
      <c r="AH27" s="210">
        <v>50</v>
      </c>
      <c r="AI27" s="212">
        <v>50</v>
      </c>
      <c r="AJ27" s="213"/>
      <c r="AK27" s="207">
        <v>0</v>
      </c>
      <c r="AL27" s="208"/>
      <c r="AM27" s="209"/>
      <c r="AN27" s="210"/>
      <c r="AO27" s="211"/>
      <c r="AP27" s="210"/>
      <c r="AQ27" s="208"/>
      <c r="AR27" s="209"/>
      <c r="AS27" s="210"/>
      <c r="AT27" s="212"/>
      <c r="AU27" s="213"/>
      <c r="AW27" s="460"/>
      <c r="AX27" s="460"/>
      <c r="AY27" s="460"/>
      <c r="AZ27" s="460"/>
    </row>
    <row r="28" spans="1:52" ht="12.75">
      <c r="A28" s="557"/>
      <c r="B28" s="559"/>
      <c r="C28" s="588"/>
      <c r="D28" s="462"/>
      <c r="E28" s="463"/>
      <c r="F28" s="464"/>
      <c r="G28" s="465"/>
      <c r="H28" s="466"/>
      <c r="I28" s="465"/>
      <c r="J28" s="463"/>
      <c r="K28" s="464"/>
      <c r="L28" s="465"/>
      <c r="M28" s="467"/>
      <c r="N28" s="468"/>
      <c r="O28" s="469"/>
      <c r="P28" s="463"/>
      <c r="Q28" s="464"/>
      <c r="R28" s="465"/>
      <c r="S28" s="466"/>
      <c r="T28" s="465"/>
      <c r="U28" s="463"/>
      <c r="V28" s="464"/>
      <c r="W28" s="465"/>
      <c r="X28" s="467"/>
      <c r="Y28" s="468"/>
      <c r="Z28" s="470"/>
      <c r="AA28" s="463"/>
      <c r="AB28" s="464"/>
      <c r="AC28" s="465"/>
      <c r="AD28" s="466"/>
      <c r="AE28" s="465">
        <v>2</v>
      </c>
      <c r="AF28" s="463">
        <v>1</v>
      </c>
      <c r="AG28" s="464"/>
      <c r="AH28" s="465">
        <v>45</v>
      </c>
      <c r="AI28" s="467">
        <v>50</v>
      </c>
      <c r="AJ28" s="468"/>
      <c r="AK28" s="470"/>
      <c r="AL28" s="463"/>
      <c r="AM28" s="464"/>
      <c r="AN28" s="465"/>
      <c r="AO28" s="466"/>
      <c r="AP28" s="465"/>
      <c r="AQ28" s="463"/>
      <c r="AR28" s="464"/>
      <c r="AS28" s="465"/>
      <c r="AT28" s="467"/>
      <c r="AU28" s="468"/>
      <c r="AW28" s="460"/>
      <c r="AX28" s="460"/>
      <c r="AY28" s="460"/>
      <c r="AZ28" s="460"/>
    </row>
    <row r="29" spans="1:52" ht="12.75">
      <c r="A29" s="20">
        <v>7</v>
      </c>
      <c r="B29" s="104" t="s">
        <v>123</v>
      </c>
      <c r="C29" s="16" t="s">
        <v>155</v>
      </c>
      <c r="D29" s="17">
        <v>1</v>
      </c>
      <c r="E29" s="12">
        <v>2</v>
      </c>
      <c r="F29" s="63"/>
      <c r="G29" s="58">
        <v>10</v>
      </c>
      <c r="H29" s="77"/>
      <c r="I29" s="58">
        <v>1</v>
      </c>
      <c r="J29" s="12"/>
      <c r="K29" s="63"/>
      <c r="L29" s="58">
        <v>15</v>
      </c>
      <c r="M29" s="22"/>
      <c r="N29" s="37"/>
      <c r="O29" s="13">
        <v>0</v>
      </c>
      <c r="P29" s="12"/>
      <c r="Q29" s="63"/>
      <c r="R29" s="58"/>
      <c r="S29" s="77"/>
      <c r="T29" s="58"/>
      <c r="U29" s="12"/>
      <c r="V29" s="63"/>
      <c r="W29" s="58"/>
      <c r="X29" s="22"/>
      <c r="Y29" s="37"/>
      <c r="Z29" s="34">
        <v>0</v>
      </c>
      <c r="AA29" s="12"/>
      <c r="AB29" s="63"/>
      <c r="AC29" s="58"/>
      <c r="AD29" s="77"/>
      <c r="AE29" s="58"/>
      <c r="AF29" s="12"/>
      <c r="AG29" s="63"/>
      <c r="AH29" s="58"/>
      <c r="AI29" s="22"/>
      <c r="AJ29" s="37"/>
      <c r="AK29" s="34">
        <v>1</v>
      </c>
      <c r="AL29" s="12">
        <v>3</v>
      </c>
      <c r="AM29" s="63"/>
      <c r="AN29" s="58">
        <v>6</v>
      </c>
      <c r="AO29" s="77"/>
      <c r="AP29" s="58">
        <v>2</v>
      </c>
      <c r="AQ29" s="12"/>
      <c r="AR29" s="63"/>
      <c r="AS29" s="58">
        <v>10</v>
      </c>
      <c r="AT29" s="22"/>
      <c r="AU29" s="37"/>
      <c r="AW29" s="460"/>
      <c r="AX29" s="460"/>
      <c r="AY29" s="460"/>
      <c r="AZ29" s="460"/>
    </row>
    <row r="30" spans="1:52" ht="12.75">
      <c r="A30" s="556">
        <v>8</v>
      </c>
      <c r="B30" s="558" t="s">
        <v>15</v>
      </c>
      <c r="C30" s="585" t="s">
        <v>156</v>
      </c>
      <c r="D30" s="225">
        <v>1</v>
      </c>
      <c r="E30" s="208">
        <v>4</v>
      </c>
      <c r="F30" s="209"/>
      <c r="G30" s="210">
        <v>35</v>
      </c>
      <c r="H30" s="211"/>
      <c r="I30" s="210">
        <v>2</v>
      </c>
      <c r="J30" s="208"/>
      <c r="K30" s="209"/>
      <c r="L30" s="210">
        <v>45</v>
      </c>
      <c r="M30" s="212"/>
      <c r="N30" s="213"/>
      <c r="O30" s="226">
        <v>0</v>
      </c>
      <c r="P30" s="208"/>
      <c r="Q30" s="209"/>
      <c r="R30" s="210"/>
      <c r="S30" s="211"/>
      <c r="T30" s="210"/>
      <c r="U30" s="208"/>
      <c r="V30" s="209"/>
      <c r="W30" s="210"/>
      <c r="X30" s="212"/>
      <c r="Y30" s="213"/>
      <c r="Z30" s="207">
        <v>1</v>
      </c>
      <c r="AA30" s="208"/>
      <c r="AB30" s="209"/>
      <c r="AC30" s="210"/>
      <c r="AD30" s="211"/>
      <c r="AE30" s="210">
        <v>2</v>
      </c>
      <c r="AF30" s="208">
        <v>1</v>
      </c>
      <c r="AG30" s="209"/>
      <c r="AH30" s="210">
        <v>45</v>
      </c>
      <c r="AI30" s="212">
        <v>50</v>
      </c>
      <c r="AJ30" s="213"/>
      <c r="AK30" s="207">
        <v>0</v>
      </c>
      <c r="AL30" s="208"/>
      <c r="AM30" s="209"/>
      <c r="AN30" s="210"/>
      <c r="AO30" s="211"/>
      <c r="AP30" s="210"/>
      <c r="AQ30" s="208"/>
      <c r="AR30" s="209"/>
      <c r="AS30" s="210"/>
      <c r="AT30" s="212"/>
      <c r="AU30" s="213"/>
      <c r="AW30" s="460"/>
      <c r="AX30" s="460"/>
      <c r="AY30" s="460"/>
      <c r="AZ30" s="460"/>
    </row>
    <row r="31" spans="1:52" ht="12.75">
      <c r="A31" s="557"/>
      <c r="B31" s="559"/>
      <c r="C31" s="586"/>
      <c r="D31" s="323"/>
      <c r="E31" s="324"/>
      <c r="F31" s="325"/>
      <c r="G31" s="326"/>
      <c r="H31" s="327"/>
      <c r="I31" s="326"/>
      <c r="J31" s="324"/>
      <c r="K31" s="325"/>
      <c r="L31" s="326"/>
      <c r="M31" s="328"/>
      <c r="N31" s="329"/>
      <c r="O31" s="330"/>
      <c r="P31" s="324"/>
      <c r="Q31" s="325"/>
      <c r="R31" s="326"/>
      <c r="S31" s="327"/>
      <c r="T31" s="326"/>
      <c r="U31" s="324"/>
      <c r="V31" s="325"/>
      <c r="W31" s="326"/>
      <c r="X31" s="328"/>
      <c r="Y31" s="329"/>
      <c r="Z31" s="331"/>
      <c r="AA31" s="324"/>
      <c r="AB31" s="325"/>
      <c r="AC31" s="326"/>
      <c r="AD31" s="327"/>
      <c r="AE31" s="326"/>
      <c r="AF31" s="324"/>
      <c r="AG31" s="325"/>
      <c r="AH31" s="326"/>
      <c r="AI31" s="328"/>
      <c r="AJ31" s="329"/>
      <c r="AK31" s="331"/>
      <c r="AL31" s="324"/>
      <c r="AM31" s="325"/>
      <c r="AN31" s="326"/>
      <c r="AO31" s="327"/>
      <c r="AP31" s="326"/>
      <c r="AQ31" s="324"/>
      <c r="AR31" s="325"/>
      <c r="AS31" s="326"/>
      <c r="AT31" s="328"/>
      <c r="AU31" s="329"/>
      <c r="AW31" s="460"/>
      <c r="AX31" s="460"/>
      <c r="AY31" s="460"/>
      <c r="AZ31" s="460"/>
    </row>
    <row r="32" spans="1:52" ht="12.75">
      <c r="A32" s="20">
        <v>9</v>
      </c>
      <c r="B32" s="104" t="s">
        <v>123</v>
      </c>
      <c r="C32" s="16" t="s">
        <v>157</v>
      </c>
      <c r="D32" s="17">
        <v>1</v>
      </c>
      <c r="E32" s="12">
        <v>2</v>
      </c>
      <c r="F32" s="63"/>
      <c r="G32" s="58">
        <v>10</v>
      </c>
      <c r="H32" s="77"/>
      <c r="I32" s="58">
        <v>1</v>
      </c>
      <c r="J32" s="12"/>
      <c r="K32" s="63"/>
      <c r="L32" s="58">
        <v>15</v>
      </c>
      <c r="M32" s="22"/>
      <c r="N32" s="37"/>
      <c r="O32" s="13">
        <v>0</v>
      </c>
      <c r="P32" s="12"/>
      <c r="Q32" s="63"/>
      <c r="R32" s="58"/>
      <c r="S32" s="77"/>
      <c r="T32" s="58"/>
      <c r="U32" s="12"/>
      <c r="V32" s="63"/>
      <c r="W32" s="58"/>
      <c r="X32" s="22"/>
      <c r="Y32" s="37"/>
      <c r="Z32" s="34">
        <v>0</v>
      </c>
      <c r="AA32" s="12"/>
      <c r="AB32" s="63"/>
      <c r="AC32" s="58"/>
      <c r="AD32" s="77"/>
      <c r="AE32" s="58"/>
      <c r="AF32" s="12"/>
      <c r="AG32" s="63"/>
      <c r="AH32" s="58"/>
      <c r="AI32" s="22"/>
      <c r="AJ32" s="37"/>
      <c r="AK32" s="34">
        <v>0</v>
      </c>
      <c r="AL32" s="12"/>
      <c r="AM32" s="63"/>
      <c r="AN32" s="58"/>
      <c r="AO32" s="77"/>
      <c r="AP32" s="58"/>
      <c r="AQ32" s="12"/>
      <c r="AR32" s="63"/>
      <c r="AS32" s="58"/>
      <c r="AT32" s="22"/>
      <c r="AU32" s="37"/>
      <c r="AW32" s="460"/>
      <c r="AX32" s="460"/>
      <c r="AY32" s="460"/>
      <c r="AZ32" s="460"/>
    </row>
    <row r="33" spans="1:52" ht="12.75">
      <c r="A33" s="498">
        <v>10</v>
      </c>
      <c r="B33" s="583" t="s">
        <v>123</v>
      </c>
      <c r="C33" s="593" t="s">
        <v>158</v>
      </c>
      <c r="D33" s="13">
        <v>1</v>
      </c>
      <c r="E33" s="12"/>
      <c r="F33" s="63"/>
      <c r="G33" s="58"/>
      <c r="H33" s="77"/>
      <c r="I33" s="58">
        <v>1</v>
      </c>
      <c r="J33" s="12"/>
      <c r="K33" s="63"/>
      <c r="L33" s="58">
        <v>15</v>
      </c>
      <c r="M33" s="22"/>
      <c r="N33" s="37"/>
      <c r="O33" s="34">
        <v>0</v>
      </c>
      <c r="P33" s="12"/>
      <c r="Q33" s="63"/>
      <c r="R33" s="58"/>
      <c r="S33" s="77"/>
      <c r="T33" s="58"/>
      <c r="U33" s="12"/>
      <c r="V33" s="63"/>
      <c r="W33" s="58"/>
      <c r="X33" s="22"/>
      <c r="Y33" s="37"/>
      <c r="Z33" s="34">
        <v>1</v>
      </c>
      <c r="AA33" s="12"/>
      <c r="AB33" s="63"/>
      <c r="AC33" s="58"/>
      <c r="AD33" s="77"/>
      <c r="AE33" s="58">
        <v>1</v>
      </c>
      <c r="AF33" s="12"/>
      <c r="AG33" s="63"/>
      <c r="AH33" s="58">
        <v>15</v>
      </c>
      <c r="AI33" s="22"/>
      <c r="AJ33" s="37"/>
      <c r="AK33" s="34">
        <v>1</v>
      </c>
      <c r="AL33" s="12"/>
      <c r="AM33" s="63"/>
      <c r="AN33" s="58"/>
      <c r="AO33" s="77"/>
      <c r="AP33" s="58">
        <v>2</v>
      </c>
      <c r="AQ33" s="12"/>
      <c r="AR33" s="63"/>
      <c r="AS33" s="58">
        <v>6</v>
      </c>
      <c r="AT33" s="22"/>
      <c r="AU33" s="37"/>
      <c r="AW33" s="460"/>
      <c r="AX33" s="460"/>
      <c r="AY33" s="460"/>
      <c r="AZ33" s="460"/>
    </row>
    <row r="34" spans="1:52" ht="12.75">
      <c r="A34" s="580"/>
      <c r="B34" s="577"/>
      <c r="C34" s="594"/>
      <c r="D34" s="13"/>
      <c r="E34" s="12"/>
      <c r="F34" s="63"/>
      <c r="G34" s="58"/>
      <c r="H34" s="77"/>
      <c r="I34" s="58">
        <v>2</v>
      </c>
      <c r="J34" s="12"/>
      <c r="K34" s="63"/>
      <c r="L34" s="58">
        <v>10</v>
      </c>
      <c r="M34" s="22"/>
      <c r="N34" s="37"/>
      <c r="O34" s="34">
        <v>1</v>
      </c>
      <c r="P34" s="12"/>
      <c r="Q34" s="63"/>
      <c r="R34" s="58"/>
      <c r="S34" s="77"/>
      <c r="T34" s="58"/>
      <c r="U34" s="12"/>
      <c r="V34" s="63"/>
      <c r="W34" s="58"/>
      <c r="X34" s="22"/>
      <c r="Y34" s="37"/>
      <c r="Z34" s="34"/>
      <c r="AA34" s="12"/>
      <c r="AB34" s="63"/>
      <c r="AC34" s="58"/>
      <c r="AD34" s="77"/>
      <c r="AE34" s="58">
        <v>1</v>
      </c>
      <c r="AF34" s="12"/>
      <c r="AG34" s="63"/>
      <c r="AH34" s="58">
        <v>15</v>
      </c>
      <c r="AI34" s="22"/>
      <c r="AJ34" s="37"/>
      <c r="AK34" s="34"/>
      <c r="AL34" s="12"/>
      <c r="AM34" s="63"/>
      <c r="AN34" s="58"/>
      <c r="AO34" s="77"/>
      <c r="AP34" s="58"/>
      <c r="AQ34" s="12"/>
      <c r="AR34" s="63"/>
      <c r="AS34" s="58"/>
      <c r="AT34" s="22"/>
      <c r="AU34" s="37"/>
      <c r="AW34" s="460"/>
      <c r="AX34" s="460"/>
      <c r="AY34" s="460"/>
      <c r="AZ34" s="460"/>
    </row>
    <row r="35" spans="1:52" ht="12.75">
      <c r="A35" s="204">
        <v>11</v>
      </c>
      <c r="B35" s="263" t="s">
        <v>162</v>
      </c>
      <c r="C35" s="264" t="s">
        <v>174</v>
      </c>
      <c r="D35" s="226">
        <v>1</v>
      </c>
      <c r="E35" s="226"/>
      <c r="F35" s="265"/>
      <c r="G35" s="207"/>
      <c r="H35" s="266"/>
      <c r="I35" s="207"/>
      <c r="J35" s="226">
        <v>3</v>
      </c>
      <c r="K35" s="265"/>
      <c r="L35" s="207"/>
      <c r="M35" s="267">
        <v>40</v>
      </c>
      <c r="N35" s="268"/>
      <c r="O35" s="207">
        <v>0</v>
      </c>
      <c r="P35" s="226"/>
      <c r="Q35" s="265"/>
      <c r="R35" s="207"/>
      <c r="S35" s="266"/>
      <c r="T35" s="207"/>
      <c r="U35" s="226"/>
      <c r="V35" s="265"/>
      <c r="W35" s="207"/>
      <c r="X35" s="267"/>
      <c r="Y35" s="268"/>
      <c r="Z35" s="207">
        <v>1</v>
      </c>
      <c r="AA35" s="226"/>
      <c r="AB35" s="265"/>
      <c r="AC35" s="207"/>
      <c r="AD35" s="266"/>
      <c r="AE35" s="207"/>
      <c r="AF35" s="226"/>
      <c r="AG35" s="265">
        <v>2</v>
      </c>
      <c r="AH35" s="207"/>
      <c r="AI35" s="267"/>
      <c r="AJ35" s="268">
        <v>45</v>
      </c>
      <c r="AK35" s="207">
        <v>0</v>
      </c>
      <c r="AL35" s="226"/>
      <c r="AM35" s="265"/>
      <c r="AN35" s="207"/>
      <c r="AO35" s="266"/>
      <c r="AP35" s="207"/>
      <c r="AQ35" s="226"/>
      <c r="AR35" s="265"/>
      <c r="AS35" s="207"/>
      <c r="AT35" s="267"/>
      <c r="AU35" s="268"/>
      <c r="AW35" s="460" t="s">
        <v>162</v>
      </c>
      <c r="AX35" s="460">
        <v>0</v>
      </c>
      <c r="AY35" s="460">
        <v>1</v>
      </c>
      <c r="AZ35" s="460">
        <v>1</v>
      </c>
    </row>
    <row r="36" spans="1:52" ht="12.75">
      <c r="A36" s="20">
        <v>12</v>
      </c>
      <c r="B36" s="104" t="s">
        <v>123</v>
      </c>
      <c r="C36" s="16" t="s">
        <v>175</v>
      </c>
      <c r="D36" s="13">
        <v>1</v>
      </c>
      <c r="E36" s="12"/>
      <c r="F36" s="63"/>
      <c r="G36" s="58"/>
      <c r="H36" s="77"/>
      <c r="I36" s="58">
        <v>3</v>
      </c>
      <c r="J36" s="12"/>
      <c r="K36" s="63"/>
      <c r="L36" s="58">
        <v>6</v>
      </c>
      <c r="M36" s="22"/>
      <c r="N36" s="37"/>
      <c r="O36" s="34">
        <v>1</v>
      </c>
      <c r="P36" s="12"/>
      <c r="Q36" s="63"/>
      <c r="R36" s="58"/>
      <c r="S36" s="77"/>
      <c r="T36" s="58"/>
      <c r="U36" s="12"/>
      <c r="V36" s="63"/>
      <c r="W36" s="58"/>
      <c r="X36" s="22"/>
      <c r="Y36" s="37"/>
      <c r="Z36" s="34"/>
      <c r="AA36" s="12"/>
      <c r="AB36" s="63"/>
      <c r="AC36" s="58"/>
      <c r="AD36" s="77"/>
      <c r="AE36" s="58"/>
      <c r="AF36" s="12"/>
      <c r="AG36" s="63"/>
      <c r="AH36" s="58"/>
      <c r="AI36" s="22"/>
      <c r="AJ36" s="37"/>
      <c r="AK36" s="34">
        <v>1</v>
      </c>
      <c r="AL36" s="12"/>
      <c r="AM36" s="63"/>
      <c r="AN36" s="58"/>
      <c r="AO36" s="77"/>
      <c r="AP36" s="58">
        <v>1</v>
      </c>
      <c r="AQ36" s="12"/>
      <c r="AR36" s="63"/>
      <c r="AS36" s="58">
        <v>15</v>
      </c>
      <c r="AT36" s="22"/>
      <c r="AU36" s="37"/>
      <c r="AW36" s="460"/>
      <c r="AX36" s="460"/>
      <c r="AY36" s="460"/>
      <c r="AZ36" s="460"/>
    </row>
    <row r="37" spans="1:52" ht="12.75">
      <c r="A37" s="204">
        <v>13</v>
      </c>
      <c r="B37" s="263" t="s">
        <v>142</v>
      </c>
      <c r="C37" s="264" t="s">
        <v>176</v>
      </c>
      <c r="D37" s="269">
        <v>1</v>
      </c>
      <c r="E37" s="269"/>
      <c r="F37" s="270"/>
      <c r="G37" s="271"/>
      <c r="H37" s="272"/>
      <c r="I37" s="271"/>
      <c r="J37" s="269">
        <v>2</v>
      </c>
      <c r="K37" s="270"/>
      <c r="L37" s="271"/>
      <c r="M37" s="273">
        <v>40</v>
      </c>
      <c r="N37" s="274"/>
      <c r="O37" s="271">
        <v>0</v>
      </c>
      <c r="P37" s="269"/>
      <c r="Q37" s="270"/>
      <c r="R37" s="271"/>
      <c r="S37" s="272"/>
      <c r="T37" s="271"/>
      <c r="U37" s="269"/>
      <c r="V37" s="270"/>
      <c r="W37" s="271"/>
      <c r="X37" s="273"/>
      <c r="Y37" s="274"/>
      <c r="Z37" s="271"/>
      <c r="AA37" s="269"/>
      <c r="AB37" s="270"/>
      <c r="AC37" s="271"/>
      <c r="AD37" s="272"/>
      <c r="AE37" s="275">
        <v>5</v>
      </c>
      <c r="AF37" s="276">
        <v>2</v>
      </c>
      <c r="AG37" s="277"/>
      <c r="AH37" s="271">
        <v>30</v>
      </c>
      <c r="AI37" s="273">
        <v>40</v>
      </c>
      <c r="AJ37" s="274"/>
      <c r="AK37" s="271">
        <v>0</v>
      </c>
      <c r="AL37" s="269"/>
      <c r="AM37" s="270"/>
      <c r="AN37" s="271"/>
      <c r="AO37" s="272"/>
      <c r="AP37" s="271"/>
      <c r="AQ37" s="269"/>
      <c r="AR37" s="270"/>
      <c r="AS37" s="271"/>
      <c r="AT37" s="273"/>
      <c r="AU37" s="274"/>
      <c r="AW37" s="460" t="s">
        <v>142</v>
      </c>
      <c r="AX37" s="460">
        <v>0</v>
      </c>
      <c r="AY37" s="460">
        <v>2</v>
      </c>
      <c r="AZ37" s="460">
        <v>0</v>
      </c>
    </row>
    <row r="38" spans="1:52" ht="12.75">
      <c r="A38" s="280">
        <v>14</v>
      </c>
      <c r="B38" s="281" t="s">
        <v>16</v>
      </c>
      <c r="C38" s="171" t="s">
        <v>182</v>
      </c>
      <c r="D38" s="282">
        <v>0</v>
      </c>
      <c r="E38" s="282"/>
      <c r="F38" s="283"/>
      <c r="G38" s="172"/>
      <c r="H38" s="284"/>
      <c r="I38" s="172"/>
      <c r="J38" s="282"/>
      <c r="K38" s="283"/>
      <c r="L38" s="172"/>
      <c r="M38" s="285"/>
      <c r="N38" s="286"/>
      <c r="O38" s="172">
        <v>0</v>
      </c>
      <c r="P38" s="282"/>
      <c r="Q38" s="283"/>
      <c r="R38" s="172"/>
      <c r="S38" s="284"/>
      <c r="T38" s="172"/>
      <c r="U38" s="282"/>
      <c r="V38" s="283"/>
      <c r="W38" s="172"/>
      <c r="X38" s="285"/>
      <c r="Y38" s="286"/>
      <c r="Z38" s="172">
        <v>0</v>
      </c>
      <c r="AA38" s="282"/>
      <c r="AB38" s="283"/>
      <c r="AC38" s="172"/>
      <c r="AD38" s="284"/>
      <c r="AE38" s="201"/>
      <c r="AF38" s="287"/>
      <c r="AG38" s="288"/>
      <c r="AH38" s="172"/>
      <c r="AI38" s="285"/>
      <c r="AJ38" s="286"/>
      <c r="AK38" s="172">
        <v>0</v>
      </c>
      <c r="AL38" s="282"/>
      <c r="AM38" s="283"/>
      <c r="AN38" s="172"/>
      <c r="AO38" s="284"/>
      <c r="AP38" s="172"/>
      <c r="AQ38" s="282"/>
      <c r="AR38" s="283"/>
      <c r="AS38" s="172"/>
      <c r="AT38" s="285"/>
      <c r="AU38" s="286"/>
      <c r="AW38" s="460"/>
      <c r="AX38" s="460"/>
      <c r="AY38" s="460"/>
      <c r="AZ38" s="460"/>
    </row>
    <row r="39" spans="1:52" ht="12.75">
      <c r="A39" s="289">
        <v>15</v>
      </c>
      <c r="B39" s="281" t="s">
        <v>181</v>
      </c>
      <c r="C39" s="171" t="s">
        <v>180</v>
      </c>
      <c r="D39" s="290">
        <v>0</v>
      </c>
      <c r="E39" s="291"/>
      <c r="F39" s="292"/>
      <c r="G39" s="293"/>
      <c r="H39" s="294"/>
      <c r="I39" s="293"/>
      <c r="J39" s="291"/>
      <c r="K39" s="292"/>
      <c r="L39" s="293"/>
      <c r="M39" s="295"/>
      <c r="N39" s="296"/>
      <c r="O39" s="297">
        <v>0</v>
      </c>
      <c r="P39" s="291"/>
      <c r="Q39" s="292"/>
      <c r="R39" s="293"/>
      <c r="S39" s="294"/>
      <c r="T39" s="293"/>
      <c r="U39" s="291"/>
      <c r="V39" s="292"/>
      <c r="W39" s="293"/>
      <c r="X39" s="295"/>
      <c r="Y39" s="296"/>
      <c r="Z39" s="297">
        <v>0</v>
      </c>
      <c r="AA39" s="291"/>
      <c r="AB39" s="292"/>
      <c r="AC39" s="293"/>
      <c r="AD39" s="294"/>
      <c r="AE39" s="293"/>
      <c r="AF39" s="291"/>
      <c r="AG39" s="292"/>
      <c r="AH39" s="293"/>
      <c r="AI39" s="295"/>
      <c r="AJ39" s="296"/>
      <c r="AK39" s="297">
        <v>0</v>
      </c>
      <c r="AL39" s="291"/>
      <c r="AM39" s="292"/>
      <c r="AN39" s="293"/>
      <c r="AO39" s="294"/>
      <c r="AP39" s="293"/>
      <c r="AQ39" s="291"/>
      <c r="AR39" s="292"/>
      <c r="AS39" s="293"/>
      <c r="AT39" s="295"/>
      <c r="AU39" s="296"/>
      <c r="AW39" s="460"/>
      <c r="AX39" s="661">
        <v>1</v>
      </c>
      <c r="AY39" s="661">
        <v>3</v>
      </c>
      <c r="AZ39" s="661">
        <v>1</v>
      </c>
    </row>
    <row r="40" spans="1:52" ht="12.75">
      <c r="A40" s="298">
        <v>16</v>
      </c>
      <c r="B40" s="338" t="s">
        <v>125</v>
      </c>
      <c r="C40" s="300" t="s">
        <v>184</v>
      </c>
      <c r="D40" s="301">
        <v>1</v>
      </c>
      <c r="E40" s="301"/>
      <c r="F40" s="302"/>
      <c r="G40" s="303"/>
      <c r="H40" s="304"/>
      <c r="I40" s="303">
        <v>2</v>
      </c>
      <c r="J40" s="301"/>
      <c r="K40" s="302"/>
      <c r="L40" s="303">
        <v>25</v>
      </c>
      <c r="M40" s="305"/>
      <c r="N40" s="306"/>
      <c r="O40" s="303">
        <v>0</v>
      </c>
      <c r="P40" s="301"/>
      <c r="Q40" s="302"/>
      <c r="R40" s="303"/>
      <c r="S40" s="304"/>
      <c r="T40" s="303"/>
      <c r="U40" s="301"/>
      <c r="V40" s="302"/>
      <c r="W40" s="303"/>
      <c r="X40" s="305"/>
      <c r="Y40" s="306"/>
      <c r="Z40" s="303">
        <v>1</v>
      </c>
      <c r="AA40" s="301"/>
      <c r="AB40" s="302"/>
      <c r="AC40" s="303"/>
      <c r="AD40" s="304"/>
      <c r="AE40" s="303">
        <v>1</v>
      </c>
      <c r="AF40" s="301"/>
      <c r="AG40" s="302"/>
      <c r="AH40" s="303">
        <v>30</v>
      </c>
      <c r="AI40" s="305"/>
      <c r="AJ40" s="306"/>
      <c r="AK40" s="303">
        <v>0</v>
      </c>
      <c r="AL40" s="301"/>
      <c r="AM40" s="302"/>
      <c r="AN40" s="303"/>
      <c r="AO40" s="304"/>
      <c r="AP40" s="303"/>
      <c r="AQ40" s="301"/>
      <c r="AR40" s="302"/>
      <c r="AS40" s="303"/>
      <c r="AT40" s="305"/>
      <c r="AU40" s="306"/>
      <c r="AW40" s="460"/>
      <c r="AX40" s="460"/>
      <c r="AY40" s="460"/>
      <c r="AZ40" s="460"/>
    </row>
    <row r="41" spans="1:52" ht="12.75">
      <c r="A41" s="581">
        <v>17</v>
      </c>
      <c r="B41" s="567" t="s">
        <v>16</v>
      </c>
      <c r="C41" s="589" t="s">
        <v>185</v>
      </c>
      <c r="D41" s="307">
        <v>0</v>
      </c>
      <c r="E41" s="308">
        <v>3</v>
      </c>
      <c r="F41" s="309"/>
      <c r="G41" s="310">
        <v>20</v>
      </c>
      <c r="H41" s="311"/>
      <c r="I41" s="310">
        <v>1</v>
      </c>
      <c r="J41" s="308"/>
      <c r="K41" s="309">
        <v>1</v>
      </c>
      <c r="L41" s="310">
        <v>30</v>
      </c>
      <c r="M41" s="312"/>
      <c r="N41" s="313">
        <v>30</v>
      </c>
      <c r="O41" s="314">
        <v>0</v>
      </c>
      <c r="P41" s="308"/>
      <c r="Q41" s="309"/>
      <c r="R41" s="310"/>
      <c r="S41" s="311"/>
      <c r="T41" s="310"/>
      <c r="U41" s="308"/>
      <c r="V41" s="309"/>
      <c r="W41" s="310"/>
      <c r="X41" s="312"/>
      <c r="Y41" s="313"/>
      <c r="Z41" s="314">
        <v>1</v>
      </c>
      <c r="AA41" s="308"/>
      <c r="AB41" s="309"/>
      <c r="AC41" s="310"/>
      <c r="AD41" s="311"/>
      <c r="AE41" s="310">
        <v>1</v>
      </c>
      <c r="AF41" s="308"/>
      <c r="AG41" s="309">
        <v>1</v>
      </c>
      <c r="AH41" s="310">
        <v>30</v>
      </c>
      <c r="AI41" s="312"/>
      <c r="AJ41" s="313">
        <v>30</v>
      </c>
      <c r="AK41" s="314">
        <v>1</v>
      </c>
      <c r="AL41" s="308"/>
      <c r="AM41" s="309"/>
      <c r="AN41" s="310"/>
      <c r="AO41" s="311"/>
      <c r="AP41" s="310">
        <v>2</v>
      </c>
      <c r="AQ41" s="308"/>
      <c r="AR41" s="309"/>
      <c r="AS41" s="310">
        <v>25</v>
      </c>
      <c r="AT41" s="312"/>
      <c r="AU41" s="313"/>
      <c r="AW41" s="460"/>
      <c r="AX41" s="460"/>
      <c r="AY41" s="460"/>
      <c r="AZ41" s="460"/>
    </row>
    <row r="42" spans="1:52" ht="13.5" thickBot="1">
      <c r="A42" s="582"/>
      <c r="B42" s="568"/>
      <c r="C42" s="592"/>
      <c r="D42" s="380"/>
      <c r="E42" s="381"/>
      <c r="F42" s="382"/>
      <c r="G42" s="383"/>
      <c r="H42" s="384"/>
      <c r="I42" s="383">
        <v>1</v>
      </c>
      <c r="J42" s="381"/>
      <c r="K42" s="382"/>
      <c r="L42" s="383">
        <v>30</v>
      </c>
      <c r="M42" s="385"/>
      <c r="N42" s="386"/>
      <c r="O42" s="387"/>
      <c r="P42" s="381"/>
      <c r="Q42" s="382"/>
      <c r="R42" s="383"/>
      <c r="S42" s="384"/>
      <c r="T42" s="383"/>
      <c r="U42" s="381"/>
      <c r="V42" s="382"/>
      <c r="W42" s="383"/>
      <c r="X42" s="385"/>
      <c r="Y42" s="386"/>
      <c r="Z42" s="387"/>
      <c r="AA42" s="381"/>
      <c r="AB42" s="382"/>
      <c r="AC42" s="383"/>
      <c r="AD42" s="384"/>
      <c r="AE42" s="383">
        <v>1</v>
      </c>
      <c r="AF42" s="381"/>
      <c r="AG42" s="382"/>
      <c r="AH42" s="383">
        <v>30</v>
      </c>
      <c r="AI42" s="385"/>
      <c r="AJ42" s="386"/>
      <c r="AK42" s="387">
        <v>1</v>
      </c>
      <c r="AL42" s="381"/>
      <c r="AM42" s="382"/>
      <c r="AN42" s="383"/>
      <c r="AO42" s="384"/>
      <c r="AP42" s="383"/>
      <c r="AQ42" s="381"/>
      <c r="AR42" s="382"/>
      <c r="AS42" s="383"/>
      <c r="AT42" s="385"/>
      <c r="AU42" s="388"/>
      <c r="AW42" s="460"/>
      <c r="AX42" s="460"/>
      <c r="AY42" s="460"/>
      <c r="AZ42" s="460"/>
    </row>
    <row r="43" spans="1:52" ht="12.75">
      <c r="A43" s="603">
        <v>18</v>
      </c>
      <c r="B43" s="601" t="s">
        <v>183</v>
      </c>
      <c r="C43" s="599" t="s">
        <v>188</v>
      </c>
      <c r="D43" s="390">
        <v>1</v>
      </c>
      <c r="E43" s="390">
        <v>1</v>
      </c>
      <c r="F43" s="391"/>
      <c r="G43" s="392">
        <v>15</v>
      </c>
      <c r="H43" s="393"/>
      <c r="I43" s="392">
        <v>1</v>
      </c>
      <c r="J43" s="390"/>
      <c r="K43" s="391"/>
      <c r="L43" s="392">
        <v>15</v>
      </c>
      <c r="M43" s="394"/>
      <c r="N43" s="395"/>
      <c r="O43" s="392">
        <v>3</v>
      </c>
      <c r="P43" s="390"/>
      <c r="Q43" s="391"/>
      <c r="R43" s="392">
        <v>6</v>
      </c>
      <c r="S43" s="393"/>
      <c r="T43" s="392"/>
      <c r="U43" s="390"/>
      <c r="V43" s="391"/>
      <c r="W43" s="392"/>
      <c r="X43" s="394"/>
      <c r="Y43" s="395"/>
      <c r="Z43" s="392">
        <v>1</v>
      </c>
      <c r="AA43" s="390"/>
      <c r="AB43" s="391"/>
      <c r="AC43" s="392"/>
      <c r="AD43" s="393"/>
      <c r="AE43" s="392">
        <v>1</v>
      </c>
      <c r="AF43" s="390"/>
      <c r="AG43" s="391"/>
      <c r="AH43" s="392">
        <v>15</v>
      </c>
      <c r="AI43" s="394"/>
      <c r="AJ43" s="395"/>
      <c r="AK43" s="392"/>
      <c r="AL43" s="390"/>
      <c r="AM43" s="391"/>
      <c r="AN43" s="392"/>
      <c r="AO43" s="393"/>
      <c r="AP43" s="392">
        <v>1</v>
      </c>
      <c r="AQ43" s="390"/>
      <c r="AR43" s="391"/>
      <c r="AS43" s="392">
        <v>15</v>
      </c>
      <c r="AT43" s="394"/>
      <c r="AU43" s="396"/>
      <c r="AW43" s="460"/>
      <c r="AX43" s="460"/>
      <c r="AY43" s="460"/>
      <c r="AZ43" s="460"/>
    </row>
    <row r="44" spans="1:52" ht="13.5" thickBot="1">
      <c r="A44" s="604"/>
      <c r="B44" s="608"/>
      <c r="C44" s="607"/>
      <c r="D44" s="359"/>
      <c r="E44" s="359"/>
      <c r="F44" s="360"/>
      <c r="G44" s="361"/>
      <c r="H44" s="362"/>
      <c r="I44" s="361"/>
      <c r="J44" s="359"/>
      <c r="K44" s="360"/>
      <c r="L44" s="361"/>
      <c r="M44" s="363"/>
      <c r="N44" s="364"/>
      <c r="O44" s="361"/>
      <c r="P44" s="359"/>
      <c r="Q44" s="360"/>
      <c r="R44" s="361"/>
      <c r="S44" s="362"/>
      <c r="T44" s="361"/>
      <c r="U44" s="359"/>
      <c r="V44" s="360"/>
      <c r="W44" s="361"/>
      <c r="X44" s="363"/>
      <c r="Y44" s="364"/>
      <c r="Z44" s="361"/>
      <c r="AA44" s="359"/>
      <c r="AB44" s="360"/>
      <c r="AC44" s="361"/>
      <c r="AD44" s="362"/>
      <c r="AE44" s="361"/>
      <c r="AF44" s="359"/>
      <c r="AG44" s="360"/>
      <c r="AH44" s="361"/>
      <c r="AI44" s="363"/>
      <c r="AJ44" s="364"/>
      <c r="AK44" s="361"/>
      <c r="AL44" s="359"/>
      <c r="AM44" s="360"/>
      <c r="AN44" s="361"/>
      <c r="AO44" s="362"/>
      <c r="AP44" s="361"/>
      <c r="AQ44" s="359"/>
      <c r="AR44" s="360"/>
      <c r="AS44" s="361"/>
      <c r="AT44" s="363"/>
      <c r="AU44" s="364"/>
      <c r="AW44" s="460"/>
      <c r="AX44" s="460"/>
      <c r="AY44" s="460"/>
      <c r="AZ44" s="460"/>
    </row>
    <row r="45" spans="1:52" ht="12.75">
      <c r="A45" s="597">
        <v>19</v>
      </c>
      <c r="B45" s="601" t="s">
        <v>194</v>
      </c>
      <c r="C45" s="599" t="s">
        <v>195</v>
      </c>
      <c r="D45" s="365">
        <v>1</v>
      </c>
      <c r="E45" s="366"/>
      <c r="F45" s="367"/>
      <c r="G45" s="368"/>
      <c r="H45" s="369"/>
      <c r="I45" s="368">
        <v>1</v>
      </c>
      <c r="J45" s="366"/>
      <c r="K45" s="367"/>
      <c r="L45" s="368">
        <v>15</v>
      </c>
      <c r="M45" s="370"/>
      <c r="N45" s="371"/>
      <c r="O45" s="372"/>
      <c r="P45" s="366"/>
      <c r="Q45" s="367"/>
      <c r="R45" s="368"/>
      <c r="S45" s="369"/>
      <c r="T45" s="368"/>
      <c r="U45" s="366"/>
      <c r="V45" s="367"/>
      <c r="W45" s="368"/>
      <c r="X45" s="370"/>
      <c r="Y45" s="371"/>
      <c r="Z45" s="372"/>
      <c r="AA45" s="366"/>
      <c r="AB45" s="367"/>
      <c r="AC45" s="368"/>
      <c r="AD45" s="369"/>
      <c r="AE45" s="368"/>
      <c r="AF45" s="366"/>
      <c r="AG45" s="367"/>
      <c r="AH45" s="368"/>
      <c r="AI45" s="370"/>
      <c r="AJ45" s="371"/>
      <c r="AK45" s="372">
        <v>1</v>
      </c>
      <c r="AL45" s="366"/>
      <c r="AM45" s="367"/>
      <c r="AN45" s="368"/>
      <c r="AO45" s="369"/>
      <c r="AP45" s="368">
        <v>1</v>
      </c>
      <c r="AQ45" s="366"/>
      <c r="AR45" s="367"/>
      <c r="AS45" s="368">
        <v>15</v>
      </c>
      <c r="AT45" s="370"/>
      <c r="AU45" s="371"/>
      <c r="AW45" s="460"/>
      <c r="AX45" s="460"/>
      <c r="AY45" s="460"/>
      <c r="AZ45" s="460"/>
    </row>
    <row r="46" spans="1:52" ht="13.5" thickBot="1">
      <c r="A46" s="598"/>
      <c r="B46" s="602"/>
      <c r="C46" s="600"/>
      <c r="D46" s="359"/>
      <c r="E46" s="359"/>
      <c r="F46" s="360"/>
      <c r="G46" s="361"/>
      <c r="H46" s="362"/>
      <c r="I46" s="361">
        <v>1</v>
      </c>
      <c r="J46" s="359"/>
      <c r="K46" s="360"/>
      <c r="L46" s="361">
        <v>15</v>
      </c>
      <c r="M46" s="363"/>
      <c r="N46" s="364"/>
      <c r="O46" s="361"/>
      <c r="P46" s="359"/>
      <c r="Q46" s="360"/>
      <c r="R46" s="361"/>
      <c r="S46" s="362"/>
      <c r="T46" s="361"/>
      <c r="U46" s="359"/>
      <c r="V46" s="360"/>
      <c r="W46" s="361"/>
      <c r="X46" s="363"/>
      <c r="Y46" s="364"/>
      <c r="Z46" s="361"/>
      <c r="AA46" s="359"/>
      <c r="AB46" s="360"/>
      <c r="AC46" s="361"/>
      <c r="AD46" s="362"/>
      <c r="AE46" s="361"/>
      <c r="AF46" s="359"/>
      <c r="AG46" s="360"/>
      <c r="AH46" s="361"/>
      <c r="AI46" s="363"/>
      <c r="AJ46" s="364"/>
      <c r="AK46" s="361"/>
      <c r="AL46" s="359"/>
      <c r="AM46" s="360"/>
      <c r="AN46" s="361"/>
      <c r="AO46" s="362"/>
      <c r="AP46" s="361"/>
      <c r="AQ46" s="359"/>
      <c r="AR46" s="360"/>
      <c r="AS46" s="361"/>
      <c r="AT46" s="363"/>
      <c r="AU46" s="364"/>
      <c r="AW46" s="460"/>
      <c r="AX46" s="460"/>
      <c r="AY46" s="460"/>
      <c r="AZ46" s="460"/>
    </row>
    <row r="47" spans="1:52" ht="13.5" thickBot="1">
      <c r="A47" s="421">
        <v>20</v>
      </c>
      <c r="B47" s="422" t="s">
        <v>15</v>
      </c>
      <c r="C47" s="423" t="s">
        <v>196</v>
      </c>
      <c r="D47" s="424">
        <v>1</v>
      </c>
      <c r="E47" s="425"/>
      <c r="F47" s="426"/>
      <c r="G47" s="427"/>
      <c r="H47" s="428"/>
      <c r="I47" s="427"/>
      <c r="J47" s="425"/>
      <c r="K47" s="426"/>
      <c r="L47" s="427"/>
      <c r="M47" s="429"/>
      <c r="N47" s="430"/>
      <c r="O47" s="431">
        <v>0</v>
      </c>
      <c r="P47" s="425"/>
      <c r="Q47" s="426"/>
      <c r="R47" s="427"/>
      <c r="S47" s="428"/>
      <c r="T47" s="427"/>
      <c r="U47" s="425"/>
      <c r="V47" s="426"/>
      <c r="W47" s="427"/>
      <c r="X47" s="429"/>
      <c r="Y47" s="430"/>
      <c r="Z47" s="431">
        <v>1</v>
      </c>
      <c r="AA47" s="425"/>
      <c r="AB47" s="426"/>
      <c r="AC47" s="427"/>
      <c r="AD47" s="428"/>
      <c r="AE47" s="427">
        <v>5</v>
      </c>
      <c r="AF47" s="425"/>
      <c r="AG47" s="426"/>
      <c r="AH47" s="427"/>
      <c r="AI47" s="429"/>
      <c r="AJ47" s="430"/>
      <c r="AK47" s="431">
        <v>0</v>
      </c>
      <c r="AL47" s="425"/>
      <c r="AM47" s="426"/>
      <c r="AN47" s="427"/>
      <c r="AO47" s="428"/>
      <c r="AP47" s="427"/>
      <c r="AQ47" s="425"/>
      <c r="AR47" s="426"/>
      <c r="AS47" s="427"/>
      <c r="AT47" s="429"/>
      <c r="AU47" s="430"/>
      <c r="AW47" s="460"/>
      <c r="AX47" s="460"/>
      <c r="AY47" s="460"/>
      <c r="AZ47" s="460"/>
    </row>
    <row r="48" spans="1:52" ht="12.75">
      <c r="A48" s="30"/>
      <c r="B48" s="28"/>
      <c r="C48" s="29"/>
      <c r="D48" s="13"/>
      <c r="E48" s="13"/>
      <c r="F48" s="65"/>
      <c r="G48" s="34"/>
      <c r="H48" s="79"/>
      <c r="I48" s="34"/>
      <c r="J48" s="13"/>
      <c r="K48" s="65"/>
      <c r="L48" s="34"/>
      <c r="M48" s="14"/>
      <c r="N48" s="39"/>
      <c r="O48" s="34"/>
      <c r="P48" s="13"/>
      <c r="Q48" s="65"/>
      <c r="R48" s="34"/>
      <c r="S48" s="79"/>
      <c r="T48" s="34"/>
      <c r="U48" s="13"/>
      <c r="V48" s="65"/>
      <c r="W48" s="34"/>
      <c r="X48" s="14"/>
      <c r="Y48" s="39"/>
      <c r="Z48" s="34"/>
      <c r="AA48" s="13"/>
      <c r="AB48" s="65"/>
      <c r="AC48" s="34"/>
      <c r="AD48" s="79"/>
      <c r="AE48" s="34"/>
      <c r="AF48" s="13"/>
      <c r="AG48" s="65"/>
      <c r="AH48" s="34"/>
      <c r="AI48" s="14"/>
      <c r="AJ48" s="39"/>
      <c r="AK48" s="34"/>
      <c r="AL48" s="13"/>
      <c r="AM48" s="65"/>
      <c r="AN48" s="34"/>
      <c r="AO48" s="79"/>
      <c r="AP48" s="34"/>
      <c r="AQ48" s="13"/>
      <c r="AR48" s="65"/>
      <c r="AS48" s="34"/>
      <c r="AT48" s="14"/>
      <c r="AU48" s="39"/>
      <c r="AW48" s="460"/>
      <c r="AX48" s="460"/>
      <c r="AY48" s="460"/>
      <c r="AZ48" s="460"/>
    </row>
    <row r="49" spans="1:52" ht="12.75">
      <c r="A49" s="23"/>
      <c r="B49" s="28"/>
      <c r="C49" s="29"/>
      <c r="D49" s="24"/>
      <c r="E49" s="25"/>
      <c r="F49" s="64"/>
      <c r="G49" s="59"/>
      <c r="H49" s="78"/>
      <c r="I49" s="59"/>
      <c r="J49" s="25"/>
      <c r="K49" s="64"/>
      <c r="L49" s="59"/>
      <c r="M49" s="26"/>
      <c r="N49" s="38"/>
      <c r="O49" s="35"/>
      <c r="P49" s="25"/>
      <c r="Q49" s="64"/>
      <c r="R49" s="59"/>
      <c r="S49" s="78"/>
      <c r="T49" s="59"/>
      <c r="U49" s="25"/>
      <c r="V49" s="64"/>
      <c r="W49" s="59"/>
      <c r="X49" s="26"/>
      <c r="Y49" s="38"/>
      <c r="Z49" s="35"/>
      <c r="AA49" s="25"/>
      <c r="AB49" s="64"/>
      <c r="AC49" s="59"/>
      <c r="AD49" s="78"/>
      <c r="AE49" s="59"/>
      <c r="AF49" s="25"/>
      <c r="AG49" s="64"/>
      <c r="AH49" s="59"/>
      <c r="AI49" s="26"/>
      <c r="AJ49" s="38"/>
      <c r="AK49" s="35"/>
      <c r="AL49" s="25"/>
      <c r="AM49" s="64"/>
      <c r="AN49" s="59"/>
      <c r="AO49" s="78"/>
      <c r="AP49" s="59"/>
      <c r="AQ49" s="25"/>
      <c r="AR49" s="64"/>
      <c r="AS49" s="59"/>
      <c r="AT49" s="26"/>
      <c r="AU49" s="38"/>
      <c r="AW49" s="460"/>
      <c r="AX49" s="460"/>
      <c r="AY49" s="460"/>
      <c r="AZ49" s="460"/>
    </row>
    <row r="50" spans="1:52" ht="12.75">
      <c r="A50" s="30"/>
      <c r="B50" s="28"/>
      <c r="C50" s="29"/>
      <c r="D50" s="13"/>
      <c r="E50" s="13"/>
      <c r="F50" s="65"/>
      <c r="G50" s="34"/>
      <c r="H50" s="79"/>
      <c r="I50" s="34"/>
      <c r="J50" s="13"/>
      <c r="K50" s="65"/>
      <c r="L50" s="34"/>
      <c r="M50" s="14"/>
      <c r="N50" s="39"/>
      <c r="O50" s="34"/>
      <c r="P50" s="13"/>
      <c r="Q50" s="65"/>
      <c r="R50" s="34"/>
      <c r="S50" s="79"/>
      <c r="T50" s="34"/>
      <c r="U50" s="13"/>
      <c r="V50" s="65"/>
      <c r="W50" s="34"/>
      <c r="X50" s="14"/>
      <c r="Y50" s="39"/>
      <c r="Z50" s="34"/>
      <c r="AA50" s="13"/>
      <c r="AB50" s="65"/>
      <c r="AC50" s="34"/>
      <c r="AD50" s="79"/>
      <c r="AE50" s="34"/>
      <c r="AF50" s="13"/>
      <c r="AG50" s="65"/>
      <c r="AH50" s="34"/>
      <c r="AI50" s="14"/>
      <c r="AJ50" s="39"/>
      <c r="AK50" s="34"/>
      <c r="AL50" s="13"/>
      <c r="AM50" s="65"/>
      <c r="AN50" s="34"/>
      <c r="AO50" s="79"/>
      <c r="AP50" s="34"/>
      <c r="AQ50" s="13"/>
      <c r="AR50" s="65"/>
      <c r="AS50" s="34"/>
      <c r="AT50" s="14"/>
      <c r="AU50" s="39"/>
      <c r="AW50" s="460"/>
      <c r="AX50" s="460"/>
      <c r="AY50" s="460"/>
      <c r="AZ50" s="460"/>
    </row>
    <row r="51" spans="1:52" ht="12.75">
      <c r="A51" s="23"/>
      <c r="B51" s="28"/>
      <c r="C51" s="29"/>
      <c r="D51" s="24"/>
      <c r="E51" s="25"/>
      <c r="F51" s="64"/>
      <c r="G51" s="59"/>
      <c r="H51" s="78"/>
      <c r="I51" s="59"/>
      <c r="J51" s="25"/>
      <c r="K51" s="64"/>
      <c r="L51" s="59"/>
      <c r="M51" s="26"/>
      <c r="N51" s="38"/>
      <c r="O51" s="35"/>
      <c r="P51" s="25"/>
      <c r="Q51" s="64"/>
      <c r="R51" s="59"/>
      <c r="S51" s="78"/>
      <c r="T51" s="59"/>
      <c r="U51" s="25"/>
      <c r="V51" s="64"/>
      <c r="W51" s="59"/>
      <c r="X51" s="26"/>
      <c r="Y51" s="38"/>
      <c r="Z51" s="35"/>
      <c r="AA51" s="25"/>
      <c r="AB51" s="64"/>
      <c r="AC51" s="59"/>
      <c r="AD51" s="78"/>
      <c r="AE51" s="59"/>
      <c r="AF51" s="25"/>
      <c r="AG51" s="64"/>
      <c r="AH51" s="59"/>
      <c r="AI51" s="26"/>
      <c r="AJ51" s="38"/>
      <c r="AK51" s="35"/>
      <c r="AL51" s="25"/>
      <c r="AM51" s="64"/>
      <c r="AN51" s="59"/>
      <c r="AO51" s="78"/>
      <c r="AP51" s="59"/>
      <c r="AQ51" s="25"/>
      <c r="AR51" s="64"/>
      <c r="AS51" s="59"/>
      <c r="AT51" s="26"/>
      <c r="AU51" s="38"/>
      <c r="AW51" s="460"/>
      <c r="AX51" s="460"/>
      <c r="AY51" s="460"/>
      <c r="AZ51" s="460"/>
    </row>
    <row r="52" spans="1:52" ht="12.75">
      <c r="A52" s="23"/>
      <c r="B52" s="28"/>
      <c r="C52" s="29"/>
      <c r="D52" s="24"/>
      <c r="E52" s="25"/>
      <c r="F52" s="64"/>
      <c r="G52" s="59"/>
      <c r="H52" s="78"/>
      <c r="I52" s="59"/>
      <c r="J52" s="25"/>
      <c r="K52" s="64"/>
      <c r="L52" s="59"/>
      <c r="M52" s="26"/>
      <c r="N52" s="38"/>
      <c r="O52" s="35"/>
      <c r="P52" s="25"/>
      <c r="Q52" s="64"/>
      <c r="R52" s="59"/>
      <c r="S52" s="78"/>
      <c r="T52" s="59"/>
      <c r="U52" s="25"/>
      <c r="V52" s="64"/>
      <c r="W52" s="59"/>
      <c r="X52" s="26"/>
      <c r="Y52" s="38"/>
      <c r="Z52" s="35"/>
      <c r="AA52" s="25"/>
      <c r="AB52" s="64"/>
      <c r="AC52" s="59"/>
      <c r="AD52" s="78"/>
      <c r="AE52" s="59"/>
      <c r="AF52" s="25"/>
      <c r="AG52" s="64"/>
      <c r="AH52" s="59"/>
      <c r="AI52" s="26"/>
      <c r="AJ52" s="38"/>
      <c r="AK52" s="35"/>
      <c r="AL52" s="25"/>
      <c r="AM52" s="64"/>
      <c r="AN52" s="59"/>
      <c r="AO52" s="78"/>
      <c r="AP52" s="59"/>
      <c r="AQ52" s="25"/>
      <c r="AR52" s="64"/>
      <c r="AS52" s="59"/>
      <c r="AT52" s="26"/>
      <c r="AU52" s="38"/>
      <c r="AW52" s="460"/>
      <c r="AX52" s="460"/>
      <c r="AY52" s="460"/>
      <c r="AZ52" s="460"/>
    </row>
    <row r="53" spans="1:52" ht="13.5" thickBot="1">
      <c r="A53" s="563" t="s">
        <v>23</v>
      </c>
      <c r="B53" s="564"/>
      <c r="C53" s="565"/>
      <c r="D53" s="53">
        <f>SUM(D17:D52)</f>
        <v>16</v>
      </c>
      <c r="E53" s="49"/>
      <c r="F53" s="42"/>
      <c r="G53" s="42"/>
      <c r="H53" s="42"/>
      <c r="I53" s="42"/>
      <c r="J53" s="42"/>
      <c r="K53" s="42"/>
      <c r="L53" s="42"/>
      <c r="M53" s="42"/>
      <c r="N53" s="43"/>
      <c r="O53" s="54">
        <f>SUM(O17:O52)</f>
        <v>5</v>
      </c>
      <c r="P53" s="50"/>
      <c r="Q53" s="45"/>
      <c r="R53" s="45"/>
      <c r="S53" s="45"/>
      <c r="T53" s="45"/>
      <c r="U53" s="44"/>
      <c r="V53" s="45"/>
      <c r="W53" s="45"/>
      <c r="X53" s="45"/>
      <c r="Y53" s="46"/>
      <c r="Z53" s="45">
        <f>SUM(Z17:Z52)</f>
        <v>11</v>
      </c>
      <c r="AA53" s="51"/>
      <c r="AB53" s="45"/>
      <c r="AC53" s="45"/>
      <c r="AD53" s="45"/>
      <c r="AE53" s="45"/>
      <c r="AF53" s="45"/>
      <c r="AG53" s="47"/>
      <c r="AH53" s="47"/>
      <c r="AI53" s="47"/>
      <c r="AJ53" s="48"/>
      <c r="AK53" s="56">
        <f>SUM(AK17:AK52)</f>
        <v>10</v>
      </c>
      <c r="AL53" s="52"/>
      <c r="AM53" s="47"/>
      <c r="AN53" s="47"/>
      <c r="AO53" s="47"/>
      <c r="AP53" s="47"/>
      <c r="AQ53" s="47"/>
      <c r="AR53" s="47"/>
      <c r="AS53" s="47"/>
      <c r="AT53" s="47"/>
      <c r="AU53" s="48"/>
      <c r="AW53" s="460"/>
      <c r="AX53" s="460"/>
      <c r="AY53" s="460"/>
      <c r="AZ53" s="460"/>
    </row>
  </sheetData>
  <sheetProtection/>
  <mergeCells count="175">
    <mergeCell ref="A45:A46"/>
    <mergeCell ref="B45:B46"/>
    <mergeCell ref="C45:C46"/>
    <mergeCell ref="A43:A44"/>
    <mergeCell ref="B43:B44"/>
    <mergeCell ref="C43:C44"/>
    <mergeCell ref="AB2:AI2"/>
    <mergeCell ref="A33:A34"/>
    <mergeCell ref="B33:B34"/>
    <mergeCell ref="C33:C34"/>
    <mergeCell ref="A41:A42"/>
    <mergeCell ref="B41:B42"/>
    <mergeCell ref="C41:C42"/>
    <mergeCell ref="A27:A28"/>
    <mergeCell ref="B27:B28"/>
    <mergeCell ref="C27:C28"/>
    <mergeCell ref="C30:C31"/>
    <mergeCell ref="A17:A19"/>
    <mergeCell ref="B17:B19"/>
    <mergeCell ref="C17:C19"/>
    <mergeCell ref="A21:A24"/>
    <mergeCell ref="B21:B24"/>
    <mergeCell ref="C21:C24"/>
    <mergeCell ref="B1:C1"/>
    <mergeCell ref="D1:Y1"/>
    <mergeCell ref="B2:C2"/>
    <mergeCell ref="D2:Y2"/>
    <mergeCell ref="B3:C3"/>
    <mergeCell ref="D3:Y3"/>
    <mergeCell ref="A4:C4"/>
    <mergeCell ref="D4:N4"/>
    <mergeCell ref="O4:Y4"/>
    <mergeCell ref="Z4:AJ4"/>
    <mergeCell ref="AK4:AU4"/>
    <mergeCell ref="A5:C5"/>
    <mergeCell ref="D5:N5"/>
    <mergeCell ref="O5:Y5"/>
    <mergeCell ref="Z5:AJ5"/>
    <mergeCell ref="AK5:AU5"/>
    <mergeCell ref="A6:C6"/>
    <mergeCell ref="E6:F6"/>
    <mergeCell ref="G6:H6"/>
    <mergeCell ref="I6:J6"/>
    <mergeCell ref="D6:D16"/>
    <mergeCell ref="A9:C9"/>
    <mergeCell ref="E9:F9"/>
    <mergeCell ref="G9:H9"/>
    <mergeCell ref="I9:J9"/>
    <mergeCell ref="A14:A16"/>
    <mergeCell ref="K6:L6"/>
    <mergeCell ref="M6:N6"/>
    <mergeCell ref="P6:Q6"/>
    <mergeCell ref="R6:S6"/>
    <mergeCell ref="O6:O16"/>
    <mergeCell ref="K9:L9"/>
    <mergeCell ref="M9:N9"/>
    <mergeCell ref="P9:Q9"/>
    <mergeCell ref="R9:S9"/>
    <mergeCell ref="P11:Y11"/>
    <mergeCell ref="T6:U6"/>
    <mergeCell ref="V6:W6"/>
    <mergeCell ref="X6:Y6"/>
    <mergeCell ref="AA6:AB6"/>
    <mergeCell ref="Z6:Z16"/>
    <mergeCell ref="V7:W7"/>
    <mergeCell ref="X7:Y7"/>
    <mergeCell ref="AA7:AB7"/>
    <mergeCell ref="T9:U9"/>
    <mergeCell ref="V9:W9"/>
    <mergeCell ref="AC6:AD6"/>
    <mergeCell ref="AE6:AF6"/>
    <mergeCell ref="AG6:AH6"/>
    <mergeCell ref="AI6:AJ6"/>
    <mergeCell ref="AL6:AM6"/>
    <mergeCell ref="AN6:AO6"/>
    <mergeCell ref="AP6:AQ6"/>
    <mergeCell ref="AR6:AS6"/>
    <mergeCell ref="AT6:AU6"/>
    <mergeCell ref="A7:C7"/>
    <mergeCell ref="E7:F7"/>
    <mergeCell ref="G7:H7"/>
    <mergeCell ref="I7:J7"/>
    <mergeCell ref="K7:L7"/>
    <mergeCell ref="M7:N7"/>
    <mergeCell ref="P7:Q7"/>
    <mergeCell ref="R7:S7"/>
    <mergeCell ref="T7:U7"/>
    <mergeCell ref="AL13:AU13"/>
    <mergeCell ref="AL14:AO14"/>
    <mergeCell ref="AC7:AD7"/>
    <mergeCell ref="AE7:AF7"/>
    <mergeCell ref="AG7:AH7"/>
    <mergeCell ref="AI7:AJ7"/>
    <mergeCell ref="AP9:AQ9"/>
    <mergeCell ref="AL10:AM10"/>
    <mergeCell ref="AN10:AO10"/>
    <mergeCell ref="AP10:AQ10"/>
    <mergeCell ref="AR7:AS7"/>
    <mergeCell ref="AT7:AU7"/>
    <mergeCell ref="E8:N8"/>
    <mergeCell ref="P8:Y8"/>
    <mergeCell ref="AA8:AJ8"/>
    <mergeCell ref="AL8:AU8"/>
    <mergeCell ref="AL7:AM7"/>
    <mergeCell ref="AK6:AK16"/>
    <mergeCell ref="AN7:AO7"/>
    <mergeCell ref="AP7:AQ7"/>
    <mergeCell ref="X9:Y9"/>
    <mergeCell ref="AA9:AB9"/>
    <mergeCell ref="AC9:AD9"/>
    <mergeCell ref="AE9:AF9"/>
    <mergeCell ref="AG9:AH9"/>
    <mergeCell ref="AI9:AJ9"/>
    <mergeCell ref="AL9:AM9"/>
    <mergeCell ref="AN9:AO9"/>
    <mergeCell ref="AR9:AS9"/>
    <mergeCell ref="AT9:AU9"/>
    <mergeCell ref="A10:C10"/>
    <mergeCell ref="E10:F10"/>
    <mergeCell ref="G10:H10"/>
    <mergeCell ref="I10:J10"/>
    <mergeCell ref="K10:L10"/>
    <mergeCell ref="M10:N10"/>
    <mergeCell ref="P10:Q10"/>
    <mergeCell ref="R10:S10"/>
    <mergeCell ref="T10:U10"/>
    <mergeCell ref="V10:W10"/>
    <mergeCell ref="X10:Y10"/>
    <mergeCell ref="AA10:AB10"/>
    <mergeCell ref="AC10:AD10"/>
    <mergeCell ref="AE10:AF10"/>
    <mergeCell ref="AG10:AH10"/>
    <mergeCell ref="AI10:AJ10"/>
    <mergeCell ref="AR10:AS10"/>
    <mergeCell ref="AT10:AU10"/>
    <mergeCell ref="AL11:AU11"/>
    <mergeCell ref="A12:C12"/>
    <mergeCell ref="E12:N12"/>
    <mergeCell ref="P12:Y12"/>
    <mergeCell ref="AA12:AJ12"/>
    <mergeCell ref="AL12:AU12"/>
    <mergeCell ref="AA11:AJ11"/>
    <mergeCell ref="E13:N13"/>
    <mergeCell ref="P13:Y13"/>
    <mergeCell ref="AA13:AJ13"/>
    <mergeCell ref="P14:S14"/>
    <mergeCell ref="T14:Y14"/>
    <mergeCell ref="AA14:AD14"/>
    <mergeCell ref="AE14:AJ14"/>
    <mergeCell ref="A11:C11"/>
    <mergeCell ref="E11:N11"/>
    <mergeCell ref="E14:H14"/>
    <mergeCell ref="I14:N14"/>
    <mergeCell ref="B14:B16"/>
    <mergeCell ref="C14:C16"/>
    <mergeCell ref="AP14:AU14"/>
    <mergeCell ref="E15:F15"/>
    <mergeCell ref="G15:H15"/>
    <mergeCell ref="I15:K15"/>
    <mergeCell ref="L15:N15"/>
    <mergeCell ref="P15:Q15"/>
    <mergeCell ref="R15:S15"/>
    <mergeCell ref="T15:V15"/>
    <mergeCell ref="AS15:AU15"/>
    <mergeCell ref="AP15:AR15"/>
    <mergeCell ref="A53:C53"/>
    <mergeCell ref="AH15:AJ15"/>
    <mergeCell ref="AL15:AM15"/>
    <mergeCell ref="AN15:AO15"/>
    <mergeCell ref="W15:Y15"/>
    <mergeCell ref="AA15:AB15"/>
    <mergeCell ref="AC15:AD15"/>
    <mergeCell ref="AE15:AG15"/>
    <mergeCell ref="A30:A31"/>
    <mergeCell ref="B30:B31"/>
  </mergeCells>
  <printOptions/>
  <pageMargins left="0.787401575" right="0.787401575" top="0.984251969" bottom="0.984251969" header="0.4921259845" footer="0.4921259845"/>
  <pageSetup horizontalDpi="200" verticalDpi="2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U53"/>
  <sheetViews>
    <sheetView zoomScalePageLayoutView="0" workbookViewId="0" topLeftCell="A1">
      <selection activeCell="AH46" sqref="AH46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27.57421875" style="0" customWidth="1"/>
    <col min="4" max="4" width="2.28125" style="0" customWidth="1"/>
    <col min="5" max="5" width="3.7109375" style="0" customWidth="1"/>
    <col min="6" max="6" width="4.28125" style="0" customWidth="1"/>
    <col min="7" max="7" width="3.7109375" style="0" customWidth="1"/>
    <col min="8" max="8" width="4.2812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3.7109375" style="0" customWidth="1"/>
    <col min="13" max="13" width="4.28125" style="0" customWidth="1"/>
    <col min="14" max="14" width="3.8515625" style="0" customWidth="1"/>
    <col min="15" max="15" width="2.28125" style="0" customWidth="1"/>
    <col min="16" max="16" width="3.7109375" style="0" customWidth="1"/>
    <col min="17" max="17" width="4.28125" style="0" customWidth="1"/>
    <col min="18" max="18" width="3.7109375" style="0" customWidth="1"/>
    <col min="19" max="19" width="4.28125" style="0" customWidth="1"/>
    <col min="20" max="20" width="3.7109375" style="0" customWidth="1"/>
    <col min="21" max="21" width="4.281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3.8515625" style="0" customWidth="1"/>
    <col min="26" max="26" width="2.28125" style="0" customWidth="1"/>
    <col min="27" max="27" width="3.7109375" style="0" customWidth="1"/>
    <col min="28" max="28" width="4.28125" style="0" customWidth="1"/>
    <col min="29" max="29" width="3.7109375" style="0" customWidth="1"/>
    <col min="30" max="30" width="4.28125" style="0" customWidth="1"/>
    <col min="31" max="31" width="3.7109375" style="0" customWidth="1"/>
    <col min="32" max="32" width="4.28125" style="0" customWidth="1"/>
    <col min="33" max="33" width="3.8515625" style="0" customWidth="1"/>
    <col min="34" max="34" width="3.7109375" style="0" customWidth="1"/>
    <col min="35" max="35" width="4.28125" style="0" customWidth="1"/>
    <col min="36" max="36" width="3.8515625" style="0" customWidth="1"/>
    <col min="37" max="37" width="2.28125" style="0" customWidth="1"/>
    <col min="38" max="38" width="3.7109375" style="0" customWidth="1"/>
    <col min="39" max="39" width="4.28125" style="0" customWidth="1"/>
    <col min="40" max="40" width="3.7109375" style="0" customWidth="1"/>
    <col min="41" max="41" width="4.28125" style="0" customWidth="1"/>
    <col min="42" max="42" width="3.7109375" style="0" customWidth="1"/>
    <col min="43" max="43" width="4.28125" style="0" customWidth="1"/>
    <col min="44" max="44" width="3.8515625" style="0" customWidth="1"/>
    <col min="45" max="45" width="3.7109375" style="0" customWidth="1"/>
    <col min="46" max="46" width="4.28125" style="0" customWidth="1"/>
    <col min="47" max="47" width="3.8515625" style="0" customWidth="1"/>
  </cols>
  <sheetData>
    <row r="1" spans="1:47" ht="12.75">
      <c r="A1" s="4" t="s">
        <v>15</v>
      </c>
      <c r="B1" s="527" t="s">
        <v>122</v>
      </c>
      <c r="C1" s="528"/>
      <c r="D1" s="542" t="s">
        <v>29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AK1" s="9"/>
      <c r="AL1" s="9"/>
      <c r="AM1" s="10"/>
      <c r="AN1" s="10"/>
      <c r="AO1" s="10"/>
      <c r="AP1" s="10"/>
      <c r="AQ1" s="10"/>
      <c r="AR1" s="11"/>
      <c r="AS1" s="10"/>
      <c r="AT1" s="10"/>
      <c r="AU1" s="72"/>
    </row>
    <row r="2" spans="1:47" ht="12.75">
      <c r="A2" s="4" t="s">
        <v>16</v>
      </c>
      <c r="B2" s="529" t="s">
        <v>120</v>
      </c>
      <c r="C2" s="530"/>
      <c r="D2" s="537" t="s">
        <v>57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AU2" s="73"/>
    </row>
    <row r="3" spans="1:47" ht="13.5" thickBot="1">
      <c r="A3" s="70" t="s">
        <v>17</v>
      </c>
      <c r="B3" s="531" t="s">
        <v>30</v>
      </c>
      <c r="C3" s="532"/>
      <c r="D3" s="522" t="s">
        <v>58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107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4"/>
    </row>
    <row r="4" spans="1:47" ht="12.75">
      <c r="A4" s="534" t="s">
        <v>37</v>
      </c>
      <c r="B4" s="535"/>
      <c r="C4" s="536"/>
      <c r="D4" s="524" t="s">
        <v>167</v>
      </c>
      <c r="E4" s="525"/>
      <c r="F4" s="525"/>
      <c r="G4" s="525"/>
      <c r="H4" s="525"/>
      <c r="I4" s="525"/>
      <c r="J4" s="525"/>
      <c r="K4" s="525"/>
      <c r="L4" s="525"/>
      <c r="M4" s="525"/>
      <c r="N4" s="526"/>
      <c r="O4" s="524" t="s">
        <v>168</v>
      </c>
      <c r="P4" s="525"/>
      <c r="Q4" s="525"/>
      <c r="R4" s="525"/>
      <c r="S4" s="525"/>
      <c r="T4" s="525"/>
      <c r="U4" s="525"/>
      <c r="V4" s="525"/>
      <c r="W4" s="525"/>
      <c r="X4" s="525"/>
      <c r="Y4" s="526"/>
      <c r="Z4" s="524" t="s">
        <v>169</v>
      </c>
      <c r="AA4" s="620"/>
      <c r="AB4" s="620"/>
      <c r="AC4" s="620"/>
      <c r="AD4" s="620"/>
      <c r="AE4" s="620"/>
      <c r="AF4" s="620"/>
      <c r="AG4" s="620"/>
      <c r="AH4" s="620"/>
      <c r="AI4" s="620"/>
      <c r="AJ4" s="659"/>
      <c r="AK4" s="544"/>
      <c r="AL4" s="545"/>
      <c r="AM4" s="545"/>
      <c r="AN4" s="545"/>
      <c r="AO4" s="545"/>
      <c r="AP4" s="545"/>
      <c r="AQ4" s="545"/>
      <c r="AR4" s="545"/>
      <c r="AS4" s="545"/>
      <c r="AT4" s="545"/>
      <c r="AU4" s="546"/>
    </row>
    <row r="5" spans="1:47" ht="12.75">
      <c r="A5" s="533" t="s">
        <v>0</v>
      </c>
      <c r="B5" s="475"/>
      <c r="C5" s="476"/>
      <c r="D5" s="539" t="s">
        <v>24</v>
      </c>
      <c r="E5" s="540"/>
      <c r="F5" s="540"/>
      <c r="G5" s="540"/>
      <c r="H5" s="540"/>
      <c r="I5" s="540"/>
      <c r="J5" s="540"/>
      <c r="K5" s="540"/>
      <c r="L5" s="540"/>
      <c r="M5" s="540"/>
      <c r="N5" s="541"/>
      <c r="O5" s="539" t="s">
        <v>24</v>
      </c>
      <c r="P5" s="540"/>
      <c r="Q5" s="540"/>
      <c r="R5" s="540"/>
      <c r="S5" s="540"/>
      <c r="T5" s="540"/>
      <c r="U5" s="540"/>
      <c r="V5" s="540"/>
      <c r="W5" s="540"/>
      <c r="X5" s="540"/>
      <c r="Y5" s="541"/>
      <c r="Z5" s="539" t="s">
        <v>24</v>
      </c>
      <c r="AA5" s="547"/>
      <c r="AB5" s="547"/>
      <c r="AC5" s="547"/>
      <c r="AD5" s="547"/>
      <c r="AE5" s="547"/>
      <c r="AF5" s="547"/>
      <c r="AG5" s="547"/>
      <c r="AH5" s="547"/>
      <c r="AI5" s="547"/>
      <c r="AJ5" s="548"/>
      <c r="AK5" s="540"/>
      <c r="AL5" s="547"/>
      <c r="AM5" s="547"/>
      <c r="AN5" s="547"/>
      <c r="AO5" s="547"/>
      <c r="AP5" s="547"/>
      <c r="AQ5" s="547"/>
      <c r="AR5" s="547"/>
      <c r="AS5" s="547"/>
      <c r="AT5" s="547"/>
      <c r="AU5" s="548"/>
    </row>
    <row r="6" spans="1:47" ht="12.75">
      <c r="A6" s="566" t="s">
        <v>21</v>
      </c>
      <c r="B6" s="514"/>
      <c r="C6" s="515"/>
      <c r="D6" s="504"/>
      <c r="E6" s="496">
        <v>1</v>
      </c>
      <c r="F6" s="496"/>
      <c r="G6" s="496">
        <v>2</v>
      </c>
      <c r="H6" s="496"/>
      <c r="I6" s="496">
        <v>3</v>
      </c>
      <c r="J6" s="496"/>
      <c r="K6" s="496">
        <v>4</v>
      </c>
      <c r="L6" s="496"/>
      <c r="M6" s="496">
        <v>5</v>
      </c>
      <c r="N6" s="497"/>
      <c r="O6" s="504"/>
      <c r="P6" s="496">
        <v>1</v>
      </c>
      <c r="Q6" s="496"/>
      <c r="R6" s="496">
        <v>2</v>
      </c>
      <c r="S6" s="496"/>
      <c r="T6" s="496">
        <v>3</v>
      </c>
      <c r="U6" s="496"/>
      <c r="V6" s="496">
        <v>4</v>
      </c>
      <c r="W6" s="496"/>
      <c r="X6" s="496">
        <v>5</v>
      </c>
      <c r="Y6" s="497"/>
      <c r="Z6" s="504"/>
      <c r="AA6" s="496">
        <v>1</v>
      </c>
      <c r="AB6" s="496"/>
      <c r="AC6" s="496">
        <v>2</v>
      </c>
      <c r="AD6" s="496"/>
      <c r="AE6" s="496">
        <v>3</v>
      </c>
      <c r="AF6" s="496"/>
      <c r="AG6" s="496">
        <v>4</v>
      </c>
      <c r="AH6" s="496"/>
      <c r="AI6" s="496">
        <v>5</v>
      </c>
      <c r="AJ6" s="497"/>
      <c r="AK6" s="504"/>
      <c r="AL6" s="496">
        <v>1</v>
      </c>
      <c r="AM6" s="496"/>
      <c r="AN6" s="496">
        <v>2</v>
      </c>
      <c r="AO6" s="496"/>
      <c r="AP6" s="496">
        <v>3</v>
      </c>
      <c r="AQ6" s="496"/>
      <c r="AR6" s="496">
        <v>4</v>
      </c>
      <c r="AS6" s="496"/>
      <c r="AT6" s="496">
        <v>5</v>
      </c>
      <c r="AU6" s="497"/>
    </row>
    <row r="7" spans="1:47" ht="12.75">
      <c r="A7" s="516" t="s">
        <v>2</v>
      </c>
      <c r="B7" s="514"/>
      <c r="C7" s="515"/>
      <c r="D7" s="505"/>
      <c r="E7" s="490">
        <f>COUNTIF(E17:F52,1)</f>
        <v>0</v>
      </c>
      <c r="F7" s="490"/>
      <c r="G7" s="490">
        <f>COUNTIF(E17:F52,2)</f>
        <v>0</v>
      </c>
      <c r="H7" s="490"/>
      <c r="I7" s="507">
        <f>COUNTIF(E17:F52,3)</f>
        <v>0</v>
      </c>
      <c r="J7" s="508"/>
      <c r="K7" s="490">
        <f>COUNTIF(E17:F52,4)</f>
        <v>0</v>
      </c>
      <c r="L7" s="490"/>
      <c r="M7" s="490">
        <f>COUNTIF(E17:F52,5)</f>
        <v>0</v>
      </c>
      <c r="N7" s="491"/>
      <c r="O7" s="505"/>
      <c r="P7" s="490">
        <f>COUNTIF(P17:Q52,1)</f>
        <v>0</v>
      </c>
      <c r="Q7" s="490"/>
      <c r="R7" s="490">
        <f>COUNTIF(P17:Q52,2)</f>
        <v>0</v>
      </c>
      <c r="S7" s="490"/>
      <c r="T7" s="507">
        <f>COUNTIF(P17:Q52,3)</f>
        <v>0</v>
      </c>
      <c r="U7" s="508"/>
      <c r="V7" s="490">
        <f>COUNTIF(P17:Q52,4)</f>
        <v>0</v>
      </c>
      <c r="W7" s="490"/>
      <c r="X7" s="490">
        <f>COUNTIF(P17:Q52,5)</f>
        <v>0</v>
      </c>
      <c r="Y7" s="491"/>
      <c r="Z7" s="505"/>
      <c r="AA7" s="490">
        <f>COUNTIF(AA17:AB52,1)</f>
        <v>0</v>
      </c>
      <c r="AB7" s="490"/>
      <c r="AC7" s="490">
        <f>COUNTIF(AA17:AB52,2)</f>
        <v>0</v>
      </c>
      <c r="AD7" s="490"/>
      <c r="AE7" s="507">
        <f>COUNTIF(AA17:AB52,3)</f>
        <v>0</v>
      </c>
      <c r="AF7" s="508"/>
      <c r="AG7" s="490">
        <f>COUNTIF(AA17:AB52,4)</f>
        <v>0</v>
      </c>
      <c r="AH7" s="490"/>
      <c r="AI7" s="490">
        <f>COUNTIF(AA17:AB52,5)</f>
        <v>0</v>
      </c>
      <c r="AJ7" s="491"/>
      <c r="AK7" s="554"/>
      <c r="AL7" s="490">
        <f>COUNTIF(AL17:AM52,1)</f>
        <v>0</v>
      </c>
      <c r="AM7" s="490"/>
      <c r="AN7" s="490">
        <f>COUNTIF(AL17:AM52,2)</f>
        <v>0</v>
      </c>
      <c r="AO7" s="490"/>
      <c r="AP7" s="509">
        <f>COUNTIF(AL17:AM52,3)</f>
        <v>0</v>
      </c>
      <c r="AQ7" s="510"/>
      <c r="AR7" s="490">
        <f>COUNTIF(AL17:AM52,4)</f>
        <v>0</v>
      </c>
      <c r="AS7" s="490"/>
      <c r="AT7" s="490">
        <f>COUNTIF(AL17:AM52,5)</f>
        <v>0</v>
      </c>
      <c r="AU7" s="491"/>
    </row>
    <row r="8" spans="1:47" ht="12.75">
      <c r="A8" s="7" t="s">
        <v>3</v>
      </c>
      <c r="B8" s="5"/>
      <c r="C8" s="41"/>
      <c r="D8" s="505"/>
      <c r="E8" s="471">
        <f>SUM(G17:H52)</f>
        <v>0</v>
      </c>
      <c r="F8" s="472"/>
      <c r="G8" s="472"/>
      <c r="H8" s="472"/>
      <c r="I8" s="472"/>
      <c r="J8" s="472"/>
      <c r="K8" s="472"/>
      <c r="L8" s="472"/>
      <c r="M8" s="472"/>
      <c r="N8" s="473"/>
      <c r="O8" s="505"/>
      <c r="P8" s="471">
        <f>SUM(R17:S52)</f>
        <v>0</v>
      </c>
      <c r="Q8" s="472"/>
      <c r="R8" s="472"/>
      <c r="S8" s="472"/>
      <c r="T8" s="472"/>
      <c r="U8" s="472"/>
      <c r="V8" s="472"/>
      <c r="W8" s="472"/>
      <c r="X8" s="472"/>
      <c r="Y8" s="473"/>
      <c r="Z8" s="505"/>
      <c r="AA8" s="471">
        <f>SUM(AC17:AD52)</f>
        <v>0</v>
      </c>
      <c r="AB8" s="472"/>
      <c r="AC8" s="472"/>
      <c r="AD8" s="472"/>
      <c r="AE8" s="472"/>
      <c r="AF8" s="472"/>
      <c r="AG8" s="472"/>
      <c r="AH8" s="472"/>
      <c r="AI8" s="472"/>
      <c r="AJ8" s="473"/>
      <c r="AK8" s="554"/>
      <c r="AL8" s="471">
        <f>SUM(AN17:AO52)</f>
        <v>0</v>
      </c>
      <c r="AM8" s="472"/>
      <c r="AN8" s="472"/>
      <c r="AO8" s="472"/>
      <c r="AP8" s="472"/>
      <c r="AQ8" s="472"/>
      <c r="AR8" s="472"/>
      <c r="AS8" s="472"/>
      <c r="AT8" s="472"/>
      <c r="AU8" s="473"/>
    </row>
    <row r="9" spans="1:47" ht="12.75">
      <c r="A9" s="560" t="s">
        <v>22</v>
      </c>
      <c r="B9" s="561"/>
      <c r="C9" s="562"/>
      <c r="D9" s="505"/>
      <c r="E9" s="488">
        <v>1</v>
      </c>
      <c r="F9" s="488"/>
      <c r="G9" s="488">
        <v>2</v>
      </c>
      <c r="H9" s="488"/>
      <c r="I9" s="488">
        <v>3</v>
      </c>
      <c r="J9" s="488"/>
      <c r="K9" s="488">
        <v>4</v>
      </c>
      <c r="L9" s="488"/>
      <c r="M9" s="488">
        <v>5</v>
      </c>
      <c r="N9" s="489"/>
      <c r="O9" s="505"/>
      <c r="P9" s="488">
        <v>1</v>
      </c>
      <c r="Q9" s="488"/>
      <c r="R9" s="488">
        <v>2</v>
      </c>
      <c r="S9" s="488"/>
      <c r="T9" s="488">
        <v>3</v>
      </c>
      <c r="U9" s="488"/>
      <c r="V9" s="488">
        <v>4</v>
      </c>
      <c r="W9" s="488"/>
      <c r="X9" s="488">
        <v>5</v>
      </c>
      <c r="Y9" s="489"/>
      <c r="Z9" s="505"/>
      <c r="AA9" s="488">
        <v>1</v>
      </c>
      <c r="AB9" s="488"/>
      <c r="AC9" s="488">
        <v>2</v>
      </c>
      <c r="AD9" s="488"/>
      <c r="AE9" s="488">
        <v>3</v>
      </c>
      <c r="AF9" s="488"/>
      <c r="AG9" s="488">
        <v>4</v>
      </c>
      <c r="AH9" s="488"/>
      <c r="AI9" s="488">
        <v>5</v>
      </c>
      <c r="AJ9" s="489"/>
      <c r="AK9" s="554"/>
      <c r="AL9" s="488">
        <v>1</v>
      </c>
      <c r="AM9" s="488"/>
      <c r="AN9" s="488">
        <v>2</v>
      </c>
      <c r="AO9" s="488"/>
      <c r="AP9" s="488">
        <v>3</v>
      </c>
      <c r="AQ9" s="488"/>
      <c r="AR9" s="488">
        <v>4</v>
      </c>
      <c r="AS9" s="488"/>
      <c r="AT9" s="488">
        <v>5</v>
      </c>
      <c r="AU9" s="489"/>
    </row>
    <row r="10" spans="1:47" ht="12.75">
      <c r="A10" s="516" t="s">
        <v>4</v>
      </c>
      <c r="B10" s="517"/>
      <c r="C10" s="518"/>
      <c r="D10" s="505"/>
      <c r="E10" s="511">
        <f>COUNTIF(I17:K52,1)</f>
        <v>0</v>
      </c>
      <c r="F10" s="511"/>
      <c r="G10" s="511">
        <f>COUNTIF(I17:K52,2)</f>
        <v>0</v>
      </c>
      <c r="H10" s="511"/>
      <c r="I10" s="520">
        <f>COUNTIF(I17:K52,3)</f>
        <v>0</v>
      </c>
      <c r="J10" s="521"/>
      <c r="K10" s="511">
        <f>COUNTIF(I17:K52,4)</f>
        <v>0</v>
      </c>
      <c r="L10" s="511"/>
      <c r="M10" s="511">
        <f>COUNTIF(I17:K52,5)</f>
        <v>0</v>
      </c>
      <c r="N10" s="519"/>
      <c r="O10" s="505"/>
      <c r="P10" s="490">
        <f>COUNTIF(T17:V52,1)</f>
        <v>0</v>
      </c>
      <c r="Q10" s="490"/>
      <c r="R10" s="490">
        <f>COUNTIF(T17:V52,2)</f>
        <v>0</v>
      </c>
      <c r="S10" s="490"/>
      <c r="T10" s="507">
        <f>COUNTIF(T17:V52,3)</f>
        <v>0</v>
      </c>
      <c r="U10" s="508"/>
      <c r="V10" s="490">
        <f>COUNTIF(T17:V52,4)</f>
        <v>0</v>
      </c>
      <c r="W10" s="490"/>
      <c r="X10" s="490">
        <f>COUNTIF(T17:V52,5)</f>
        <v>0</v>
      </c>
      <c r="Y10" s="491"/>
      <c r="Z10" s="505"/>
      <c r="AA10" s="490">
        <f>COUNTIF(AE17:AG52,1)</f>
        <v>0</v>
      </c>
      <c r="AB10" s="490"/>
      <c r="AC10" s="490">
        <f>COUNTIF(AE17:AF52,2)</f>
        <v>0</v>
      </c>
      <c r="AD10" s="490"/>
      <c r="AE10" s="509">
        <f>COUNTIF(AE17:AG52,3)</f>
        <v>0</v>
      </c>
      <c r="AF10" s="510"/>
      <c r="AG10" s="490">
        <f>COUNTIF(AE17:AG52,4)</f>
        <v>0</v>
      </c>
      <c r="AH10" s="490"/>
      <c r="AI10" s="490">
        <f>COUNTIF(AE17:AG52,5)</f>
        <v>0</v>
      </c>
      <c r="AJ10" s="491"/>
      <c r="AK10" s="554"/>
      <c r="AL10" s="490">
        <f>COUNTIF(AP17:AR52,1)</f>
        <v>0</v>
      </c>
      <c r="AM10" s="490"/>
      <c r="AN10" s="490">
        <f>COUNTIF(AP17:AR52,2)</f>
        <v>0</v>
      </c>
      <c r="AO10" s="490"/>
      <c r="AP10" s="509">
        <f>COUNTIF(AP17:AR52,3)</f>
        <v>0</v>
      </c>
      <c r="AQ10" s="510"/>
      <c r="AR10" s="490">
        <f>COUNTIF(AP17:AR52,4)</f>
        <v>0</v>
      </c>
      <c r="AS10" s="490"/>
      <c r="AT10" s="490">
        <f>COUNTIF(AP17:AR52,5)</f>
        <v>0</v>
      </c>
      <c r="AU10" s="491"/>
    </row>
    <row r="11" spans="1:47" ht="12.75">
      <c r="A11" s="516" t="s">
        <v>5</v>
      </c>
      <c r="B11" s="517"/>
      <c r="C11" s="518"/>
      <c r="D11" s="505"/>
      <c r="E11" s="471">
        <f>SUM(L17:N52)</f>
        <v>0</v>
      </c>
      <c r="F11" s="472"/>
      <c r="G11" s="472"/>
      <c r="H11" s="472"/>
      <c r="I11" s="472"/>
      <c r="J11" s="472"/>
      <c r="K11" s="472"/>
      <c r="L11" s="472"/>
      <c r="M11" s="472"/>
      <c r="N11" s="473"/>
      <c r="O11" s="505"/>
      <c r="P11" s="471">
        <f>SUM(W17:Y52)</f>
        <v>0</v>
      </c>
      <c r="Q11" s="472"/>
      <c r="R11" s="472"/>
      <c r="S11" s="472"/>
      <c r="T11" s="472"/>
      <c r="U11" s="472"/>
      <c r="V11" s="472"/>
      <c r="W11" s="472"/>
      <c r="X11" s="472"/>
      <c r="Y11" s="473"/>
      <c r="Z11" s="505"/>
      <c r="AA11" s="471">
        <f>SUM(AH17:AJ52)</f>
        <v>0</v>
      </c>
      <c r="AB11" s="472"/>
      <c r="AC11" s="472"/>
      <c r="AD11" s="472"/>
      <c r="AE11" s="472"/>
      <c r="AF11" s="472"/>
      <c r="AG11" s="472"/>
      <c r="AH11" s="472"/>
      <c r="AI11" s="472"/>
      <c r="AJ11" s="473"/>
      <c r="AK11" s="554"/>
      <c r="AL11" s="471">
        <f>SUM(AS17:AU52)</f>
        <v>0</v>
      </c>
      <c r="AM11" s="472"/>
      <c r="AN11" s="472"/>
      <c r="AO11" s="472"/>
      <c r="AP11" s="472"/>
      <c r="AQ11" s="472"/>
      <c r="AR11" s="472"/>
      <c r="AS11" s="472"/>
      <c r="AT11" s="472"/>
      <c r="AU11" s="473"/>
    </row>
    <row r="12" spans="1:47" ht="12.75">
      <c r="A12" s="513" t="s">
        <v>20</v>
      </c>
      <c r="B12" s="514"/>
      <c r="C12" s="515"/>
      <c r="D12" s="505"/>
      <c r="E12" s="551">
        <f>SUM(E7:N7,E10:N10)</f>
        <v>0</v>
      </c>
      <c r="F12" s="552"/>
      <c r="G12" s="552"/>
      <c r="H12" s="552"/>
      <c r="I12" s="552"/>
      <c r="J12" s="552"/>
      <c r="K12" s="552"/>
      <c r="L12" s="552"/>
      <c r="M12" s="552"/>
      <c r="N12" s="553"/>
      <c r="O12" s="505"/>
      <c r="P12" s="493">
        <f>SUM(P7:Y7,P10:Y10)</f>
        <v>0</v>
      </c>
      <c r="Q12" s="494"/>
      <c r="R12" s="494"/>
      <c r="S12" s="494"/>
      <c r="T12" s="494"/>
      <c r="U12" s="494"/>
      <c r="V12" s="494"/>
      <c r="W12" s="494"/>
      <c r="X12" s="494"/>
      <c r="Y12" s="495"/>
      <c r="Z12" s="505"/>
      <c r="AA12" s="551">
        <f>SUM(AA7:AJ7,AA10:AJ10)</f>
        <v>0</v>
      </c>
      <c r="AB12" s="552"/>
      <c r="AC12" s="552"/>
      <c r="AD12" s="552"/>
      <c r="AE12" s="552"/>
      <c r="AF12" s="552"/>
      <c r="AG12" s="552"/>
      <c r="AH12" s="552"/>
      <c r="AI12" s="552"/>
      <c r="AJ12" s="553"/>
      <c r="AK12" s="554"/>
      <c r="AL12" s="551">
        <f>SUM(AL7:AU7,AL10:AU10)</f>
        <v>0</v>
      </c>
      <c r="AM12" s="552"/>
      <c r="AN12" s="552"/>
      <c r="AO12" s="552"/>
      <c r="AP12" s="552"/>
      <c r="AQ12" s="552"/>
      <c r="AR12" s="552"/>
      <c r="AS12" s="552"/>
      <c r="AT12" s="552"/>
      <c r="AU12" s="553"/>
    </row>
    <row r="13" spans="1:47" ht="12.75">
      <c r="A13" s="6" t="s">
        <v>6</v>
      </c>
      <c r="B13" s="5"/>
      <c r="C13" s="41"/>
      <c r="D13" s="505"/>
      <c r="E13" s="471">
        <f>SUM(E8,E11)</f>
        <v>0</v>
      </c>
      <c r="F13" s="472"/>
      <c r="G13" s="472"/>
      <c r="H13" s="472"/>
      <c r="I13" s="472"/>
      <c r="J13" s="472"/>
      <c r="K13" s="472"/>
      <c r="L13" s="472"/>
      <c r="M13" s="472"/>
      <c r="N13" s="473"/>
      <c r="O13" s="505"/>
      <c r="P13" s="471">
        <f>SUM(P8,P11)</f>
        <v>0</v>
      </c>
      <c r="Q13" s="472"/>
      <c r="R13" s="472"/>
      <c r="S13" s="472"/>
      <c r="T13" s="472"/>
      <c r="U13" s="472"/>
      <c r="V13" s="472"/>
      <c r="W13" s="472"/>
      <c r="X13" s="472"/>
      <c r="Y13" s="473"/>
      <c r="Z13" s="505"/>
      <c r="AA13" s="471">
        <f>SUM(AA8,AA11)</f>
        <v>0</v>
      </c>
      <c r="AB13" s="472"/>
      <c r="AC13" s="472"/>
      <c r="AD13" s="472"/>
      <c r="AE13" s="472"/>
      <c r="AF13" s="472"/>
      <c r="AG13" s="472"/>
      <c r="AH13" s="472"/>
      <c r="AI13" s="472"/>
      <c r="AJ13" s="473"/>
      <c r="AK13" s="554"/>
      <c r="AL13" s="471">
        <f>SUM(AL8,AL11)</f>
        <v>0</v>
      </c>
      <c r="AM13" s="472"/>
      <c r="AN13" s="472"/>
      <c r="AO13" s="472"/>
      <c r="AP13" s="472"/>
      <c r="AQ13" s="472"/>
      <c r="AR13" s="472"/>
      <c r="AS13" s="472"/>
      <c r="AT13" s="472"/>
      <c r="AU13" s="473"/>
    </row>
    <row r="14" spans="1:47" ht="12.75">
      <c r="A14" s="512" t="s">
        <v>13</v>
      </c>
      <c r="B14" s="498" t="s">
        <v>12</v>
      </c>
      <c r="C14" s="501" t="s">
        <v>14</v>
      </c>
      <c r="D14" s="505"/>
      <c r="E14" s="485" t="s">
        <v>7</v>
      </c>
      <c r="F14" s="475"/>
      <c r="G14" s="475"/>
      <c r="H14" s="486"/>
      <c r="I14" s="474" t="s">
        <v>8</v>
      </c>
      <c r="J14" s="475"/>
      <c r="K14" s="475"/>
      <c r="L14" s="475"/>
      <c r="M14" s="475"/>
      <c r="N14" s="476"/>
      <c r="O14" s="505"/>
      <c r="P14" s="485" t="s">
        <v>7</v>
      </c>
      <c r="Q14" s="475"/>
      <c r="R14" s="475"/>
      <c r="S14" s="486"/>
      <c r="T14" s="492" t="s">
        <v>8</v>
      </c>
      <c r="U14" s="475"/>
      <c r="V14" s="475"/>
      <c r="W14" s="475"/>
      <c r="X14" s="475"/>
      <c r="Y14" s="476"/>
      <c r="Z14" s="505"/>
      <c r="AA14" s="485" t="s">
        <v>7</v>
      </c>
      <c r="AB14" s="475"/>
      <c r="AC14" s="475"/>
      <c r="AD14" s="486"/>
      <c r="AE14" s="492" t="s">
        <v>8</v>
      </c>
      <c r="AF14" s="475"/>
      <c r="AG14" s="475"/>
      <c r="AH14" s="475"/>
      <c r="AI14" s="475"/>
      <c r="AJ14" s="476"/>
      <c r="AK14" s="554"/>
      <c r="AL14" s="485" t="s">
        <v>7</v>
      </c>
      <c r="AM14" s="475"/>
      <c r="AN14" s="475"/>
      <c r="AO14" s="486"/>
      <c r="AP14" s="474" t="s">
        <v>8</v>
      </c>
      <c r="AQ14" s="475"/>
      <c r="AR14" s="475"/>
      <c r="AS14" s="475"/>
      <c r="AT14" s="475"/>
      <c r="AU14" s="476"/>
    </row>
    <row r="15" spans="1:47" ht="12.75">
      <c r="A15" s="499"/>
      <c r="B15" s="499"/>
      <c r="C15" s="502"/>
      <c r="D15" s="505"/>
      <c r="E15" s="480" t="s">
        <v>1</v>
      </c>
      <c r="F15" s="481"/>
      <c r="G15" s="482" t="s">
        <v>18</v>
      </c>
      <c r="H15" s="483"/>
      <c r="I15" s="484" t="s">
        <v>1</v>
      </c>
      <c r="J15" s="478"/>
      <c r="K15" s="481"/>
      <c r="L15" s="477" t="s">
        <v>18</v>
      </c>
      <c r="M15" s="478"/>
      <c r="N15" s="479"/>
      <c r="O15" s="505"/>
      <c r="P15" s="480" t="s">
        <v>1</v>
      </c>
      <c r="Q15" s="481"/>
      <c r="R15" s="482" t="s">
        <v>18</v>
      </c>
      <c r="S15" s="483"/>
      <c r="T15" s="487" t="s">
        <v>1</v>
      </c>
      <c r="U15" s="478"/>
      <c r="V15" s="481"/>
      <c r="W15" s="477" t="s">
        <v>18</v>
      </c>
      <c r="X15" s="478"/>
      <c r="Y15" s="479"/>
      <c r="Z15" s="505"/>
      <c r="AA15" s="480" t="s">
        <v>1</v>
      </c>
      <c r="AB15" s="481"/>
      <c r="AC15" s="482" t="s">
        <v>18</v>
      </c>
      <c r="AD15" s="483"/>
      <c r="AE15" s="487" t="s">
        <v>1</v>
      </c>
      <c r="AF15" s="478"/>
      <c r="AG15" s="481"/>
      <c r="AH15" s="477" t="s">
        <v>18</v>
      </c>
      <c r="AI15" s="478"/>
      <c r="AJ15" s="479"/>
      <c r="AK15" s="554"/>
      <c r="AL15" s="480" t="s">
        <v>1</v>
      </c>
      <c r="AM15" s="481"/>
      <c r="AN15" s="482" t="s">
        <v>18</v>
      </c>
      <c r="AO15" s="483"/>
      <c r="AP15" s="484" t="s">
        <v>1</v>
      </c>
      <c r="AQ15" s="478"/>
      <c r="AR15" s="481"/>
      <c r="AS15" s="477" t="s">
        <v>18</v>
      </c>
      <c r="AT15" s="478"/>
      <c r="AU15" s="479"/>
    </row>
    <row r="16" spans="1:47" ht="13.5" thickBot="1">
      <c r="A16" s="500"/>
      <c r="B16" s="500"/>
      <c r="C16" s="503"/>
      <c r="D16" s="506"/>
      <c r="E16" s="32" t="s">
        <v>9</v>
      </c>
      <c r="F16" s="61" t="s">
        <v>10</v>
      </c>
      <c r="G16" s="57" t="s">
        <v>9</v>
      </c>
      <c r="H16" s="75" t="s">
        <v>10</v>
      </c>
      <c r="I16" s="57" t="s">
        <v>9</v>
      </c>
      <c r="J16" s="32" t="s">
        <v>10</v>
      </c>
      <c r="K16" s="40" t="s">
        <v>11</v>
      </c>
      <c r="L16" s="57" t="s">
        <v>9</v>
      </c>
      <c r="M16" s="32" t="s">
        <v>10</v>
      </c>
      <c r="N16" s="40" t="s">
        <v>11</v>
      </c>
      <c r="O16" s="506"/>
      <c r="P16" s="32" t="s">
        <v>9</v>
      </c>
      <c r="Q16" s="61" t="s">
        <v>10</v>
      </c>
      <c r="R16" s="57" t="s">
        <v>9</v>
      </c>
      <c r="S16" s="75" t="s">
        <v>10</v>
      </c>
      <c r="T16" s="57" t="s">
        <v>9</v>
      </c>
      <c r="U16" s="32" t="s">
        <v>10</v>
      </c>
      <c r="V16" s="40" t="s">
        <v>11</v>
      </c>
      <c r="W16" s="57" t="s">
        <v>9</v>
      </c>
      <c r="X16" s="32" t="s">
        <v>10</v>
      </c>
      <c r="Y16" s="40" t="s">
        <v>11</v>
      </c>
      <c r="Z16" s="506"/>
      <c r="AA16" s="32" t="s">
        <v>9</v>
      </c>
      <c r="AB16" s="61" t="s">
        <v>10</v>
      </c>
      <c r="AC16" s="57" t="s">
        <v>9</v>
      </c>
      <c r="AD16" s="75" t="s">
        <v>10</v>
      </c>
      <c r="AE16" s="57" t="s">
        <v>9</v>
      </c>
      <c r="AF16" s="32" t="s">
        <v>10</v>
      </c>
      <c r="AG16" s="40" t="s">
        <v>11</v>
      </c>
      <c r="AH16" s="57" t="s">
        <v>9</v>
      </c>
      <c r="AI16" s="32" t="s">
        <v>10</v>
      </c>
      <c r="AJ16" s="40" t="s">
        <v>11</v>
      </c>
      <c r="AK16" s="555"/>
      <c r="AL16" s="32" t="s">
        <v>9</v>
      </c>
      <c r="AM16" s="61" t="s">
        <v>10</v>
      </c>
      <c r="AN16" s="57" t="s">
        <v>9</v>
      </c>
      <c r="AO16" s="75" t="s">
        <v>10</v>
      </c>
      <c r="AP16" s="57" t="s">
        <v>9</v>
      </c>
      <c r="AQ16" s="32" t="s">
        <v>10</v>
      </c>
      <c r="AR16" s="40" t="s">
        <v>11</v>
      </c>
      <c r="AS16" s="57" t="s">
        <v>9</v>
      </c>
      <c r="AT16" s="32" t="s">
        <v>10</v>
      </c>
      <c r="AU16" s="40" t="s">
        <v>11</v>
      </c>
    </row>
    <row r="17" spans="1:47" ht="12.75">
      <c r="A17" s="15">
        <v>1</v>
      </c>
      <c r="B17" s="167" t="s">
        <v>123</v>
      </c>
      <c r="C17" s="31" t="s">
        <v>124</v>
      </c>
      <c r="D17" s="17"/>
      <c r="E17" s="18"/>
      <c r="F17" s="62"/>
      <c r="G17" s="60"/>
      <c r="H17" s="76"/>
      <c r="I17" s="33"/>
      <c r="J17" s="18"/>
      <c r="K17" s="62"/>
      <c r="L17" s="60"/>
      <c r="M17" s="19"/>
      <c r="N17" s="36"/>
      <c r="O17" s="17"/>
      <c r="P17" s="18"/>
      <c r="Q17" s="62"/>
      <c r="R17" s="60"/>
      <c r="S17" s="76"/>
      <c r="T17" s="33"/>
      <c r="U17" s="18"/>
      <c r="V17" s="62"/>
      <c r="W17" s="60"/>
      <c r="X17" s="19"/>
      <c r="Y17" s="36"/>
      <c r="Z17" s="33"/>
      <c r="AA17" s="18"/>
      <c r="AB17" s="62"/>
      <c r="AC17" s="60"/>
      <c r="AD17" s="76"/>
      <c r="AE17" s="33"/>
      <c r="AF17" s="18"/>
      <c r="AG17" s="62"/>
      <c r="AH17" s="60"/>
      <c r="AI17" s="19"/>
      <c r="AJ17" s="36"/>
      <c r="AK17" s="33"/>
      <c r="AL17" s="18"/>
      <c r="AM17" s="62"/>
      <c r="AN17" s="60"/>
      <c r="AO17" s="76"/>
      <c r="AP17" s="33"/>
      <c r="AQ17" s="18"/>
      <c r="AR17" s="62"/>
      <c r="AS17" s="60"/>
      <c r="AT17" s="19"/>
      <c r="AU17" s="36"/>
    </row>
    <row r="18" spans="1:47" ht="12.75">
      <c r="A18" s="20"/>
      <c r="B18" s="21"/>
      <c r="C18" s="16"/>
      <c r="D18" s="34"/>
      <c r="E18" s="12"/>
      <c r="F18" s="63"/>
      <c r="G18" s="58"/>
      <c r="H18" s="77"/>
      <c r="I18" s="34"/>
      <c r="J18" s="12"/>
      <c r="K18" s="63"/>
      <c r="L18" s="58"/>
      <c r="M18" s="22"/>
      <c r="N18" s="37"/>
      <c r="O18" s="34"/>
      <c r="P18" s="12"/>
      <c r="Q18" s="63"/>
      <c r="R18" s="58"/>
      <c r="S18" s="77"/>
      <c r="T18" s="34"/>
      <c r="U18" s="12"/>
      <c r="V18" s="63"/>
      <c r="W18" s="58"/>
      <c r="X18" s="22"/>
      <c r="Y18" s="37"/>
      <c r="Z18" s="34"/>
      <c r="AA18" s="12"/>
      <c r="AB18" s="63"/>
      <c r="AC18" s="58"/>
      <c r="AD18" s="77"/>
      <c r="AE18" s="34"/>
      <c r="AF18" s="12"/>
      <c r="AG18" s="63"/>
      <c r="AH18" s="58"/>
      <c r="AI18" s="22"/>
      <c r="AJ18" s="37"/>
      <c r="AK18" s="34"/>
      <c r="AL18" s="12"/>
      <c r="AM18" s="63"/>
      <c r="AN18" s="58"/>
      <c r="AO18" s="77"/>
      <c r="AP18" s="34"/>
      <c r="AQ18" s="12"/>
      <c r="AR18" s="63"/>
      <c r="AS18" s="58"/>
      <c r="AT18" s="22"/>
      <c r="AU18" s="37"/>
    </row>
    <row r="19" spans="1:47" ht="12.75">
      <c r="A19" s="20"/>
      <c r="B19" s="104"/>
      <c r="C19" s="16"/>
      <c r="D19" s="17"/>
      <c r="E19" s="12"/>
      <c r="F19" s="63"/>
      <c r="G19" s="58"/>
      <c r="H19" s="77"/>
      <c r="I19" s="34"/>
      <c r="J19" s="12"/>
      <c r="K19" s="63"/>
      <c r="L19" s="58"/>
      <c r="M19" s="22"/>
      <c r="N19" s="37"/>
      <c r="O19" s="13"/>
      <c r="P19" s="12"/>
      <c r="Q19" s="63"/>
      <c r="R19" s="58"/>
      <c r="S19" s="77"/>
      <c r="T19" s="34"/>
      <c r="U19" s="12"/>
      <c r="V19" s="63"/>
      <c r="W19" s="58"/>
      <c r="X19" s="22"/>
      <c r="Y19" s="37"/>
      <c r="Z19" s="34"/>
      <c r="AA19" s="12"/>
      <c r="AB19" s="63"/>
      <c r="AC19" s="58"/>
      <c r="AD19" s="77"/>
      <c r="AE19" s="34"/>
      <c r="AF19" s="12"/>
      <c r="AG19" s="63"/>
      <c r="AH19" s="58"/>
      <c r="AI19" s="22"/>
      <c r="AJ19" s="37"/>
      <c r="AK19" s="34"/>
      <c r="AL19" s="12"/>
      <c r="AM19" s="63"/>
      <c r="AN19" s="58"/>
      <c r="AO19" s="77"/>
      <c r="AP19" s="34"/>
      <c r="AQ19" s="12"/>
      <c r="AR19" s="63"/>
      <c r="AS19" s="58"/>
      <c r="AT19" s="22"/>
      <c r="AU19" s="37"/>
    </row>
    <row r="20" spans="1:47" ht="12.75">
      <c r="A20" s="179">
        <v>2</v>
      </c>
      <c r="B20" s="180" t="s">
        <v>123</v>
      </c>
      <c r="C20" s="181" t="s">
        <v>151</v>
      </c>
      <c r="D20" s="182"/>
      <c r="E20" s="183"/>
      <c r="F20" s="184"/>
      <c r="G20" s="185"/>
      <c r="H20" s="186"/>
      <c r="I20" s="182"/>
      <c r="J20" s="183"/>
      <c r="K20" s="184"/>
      <c r="L20" s="185"/>
      <c r="M20" s="187"/>
      <c r="N20" s="188"/>
      <c r="O20" s="182"/>
      <c r="P20" s="183"/>
      <c r="Q20" s="184"/>
      <c r="R20" s="185"/>
      <c r="S20" s="186"/>
      <c r="T20" s="182"/>
      <c r="U20" s="183"/>
      <c r="V20" s="184"/>
      <c r="W20" s="185"/>
      <c r="X20" s="187"/>
      <c r="Y20" s="188"/>
      <c r="Z20" s="182"/>
      <c r="AA20" s="183"/>
      <c r="AB20" s="184"/>
      <c r="AC20" s="185"/>
      <c r="AD20" s="186"/>
      <c r="AE20" s="182"/>
      <c r="AF20" s="183"/>
      <c r="AG20" s="184"/>
      <c r="AH20" s="185"/>
      <c r="AI20" s="187"/>
      <c r="AJ20" s="188"/>
      <c r="AK20" s="182"/>
      <c r="AL20" s="183"/>
      <c r="AM20" s="184"/>
      <c r="AN20" s="185"/>
      <c r="AO20" s="186"/>
      <c r="AP20" s="182"/>
      <c r="AQ20" s="183"/>
      <c r="AR20" s="184"/>
      <c r="AS20" s="185"/>
      <c r="AT20" s="187"/>
      <c r="AU20" s="188"/>
    </row>
    <row r="21" spans="1:47" ht="12.75">
      <c r="A21" s="169">
        <v>3</v>
      </c>
      <c r="B21" s="170" t="s">
        <v>125</v>
      </c>
      <c r="C21" s="171" t="s">
        <v>126</v>
      </c>
      <c r="D21" s="172"/>
      <c r="E21" s="173"/>
      <c r="F21" s="174"/>
      <c r="G21" s="175"/>
      <c r="H21" s="176"/>
      <c r="I21" s="172"/>
      <c r="J21" s="173"/>
      <c r="K21" s="174"/>
      <c r="L21" s="175"/>
      <c r="M21" s="177"/>
      <c r="N21" s="178"/>
      <c r="O21" s="172"/>
      <c r="P21" s="173"/>
      <c r="Q21" s="174"/>
      <c r="R21" s="175"/>
      <c r="S21" s="176"/>
      <c r="T21" s="172"/>
      <c r="U21" s="173"/>
      <c r="V21" s="174"/>
      <c r="W21" s="175"/>
      <c r="X21" s="177"/>
      <c r="Y21" s="178"/>
      <c r="Z21" s="172"/>
      <c r="AA21" s="173"/>
      <c r="AB21" s="174"/>
      <c r="AC21" s="175"/>
      <c r="AD21" s="176"/>
      <c r="AE21" s="172"/>
      <c r="AF21" s="173"/>
      <c r="AG21" s="174"/>
      <c r="AH21" s="175"/>
      <c r="AI21" s="177"/>
      <c r="AJ21" s="178"/>
      <c r="AK21" s="172"/>
      <c r="AL21" s="173"/>
      <c r="AM21" s="174"/>
      <c r="AN21" s="175"/>
      <c r="AO21" s="176"/>
      <c r="AP21" s="172"/>
      <c r="AQ21" s="173"/>
      <c r="AR21" s="174"/>
      <c r="AS21" s="175"/>
      <c r="AT21" s="177"/>
      <c r="AU21" s="178"/>
    </row>
    <row r="22" spans="1:47" ht="12.75">
      <c r="A22" s="20">
        <v>5</v>
      </c>
      <c r="B22" s="104"/>
      <c r="C22" s="16"/>
      <c r="D22" s="13"/>
      <c r="E22" s="12"/>
      <c r="F22" s="63"/>
      <c r="G22" s="58"/>
      <c r="H22" s="77"/>
      <c r="I22" s="34"/>
      <c r="J22" s="12"/>
      <c r="K22" s="63"/>
      <c r="L22" s="58"/>
      <c r="M22" s="22"/>
      <c r="N22" s="37"/>
      <c r="O22" s="13"/>
      <c r="P22" s="12"/>
      <c r="Q22" s="63"/>
      <c r="R22" s="58"/>
      <c r="S22" s="77"/>
      <c r="T22" s="34"/>
      <c r="U22" s="12"/>
      <c r="V22" s="63"/>
      <c r="W22" s="58"/>
      <c r="X22" s="22"/>
      <c r="Y22" s="37"/>
      <c r="Z22" s="13"/>
      <c r="AA22" s="12"/>
      <c r="AB22" s="63"/>
      <c r="AC22" s="58"/>
      <c r="AD22" s="77"/>
      <c r="AE22" s="34"/>
      <c r="AF22" s="12"/>
      <c r="AG22" s="63"/>
      <c r="AH22" s="58"/>
      <c r="AI22" s="22"/>
      <c r="AJ22" s="37"/>
      <c r="AK22" s="13"/>
      <c r="AL22" s="12"/>
      <c r="AM22" s="63"/>
      <c r="AN22" s="58"/>
      <c r="AO22" s="77"/>
      <c r="AP22" s="34"/>
      <c r="AQ22" s="12"/>
      <c r="AR22" s="63"/>
      <c r="AS22" s="58"/>
      <c r="AT22" s="22"/>
      <c r="AU22" s="37"/>
    </row>
    <row r="23" spans="1:47" ht="12.75">
      <c r="A23" s="20">
        <v>6</v>
      </c>
      <c r="B23" s="21"/>
      <c r="C23" s="168"/>
      <c r="D23" s="34"/>
      <c r="E23" s="12"/>
      <c r="F23" s="63"/>
      <c r="G23" s="58"/>
      <c r="H23" s="77"/>
      <c r="I23" s="34"/>
      <c r="J23" s="12"/>
      <c r="K23" s="63"/>
      <c r="L23" s="58"/>
      <c r="M23" s="22"/>
      <c r="N23" s="37"/>
      <c r="O23" s="34"/>
      <c r="P23" s="12"/>
      <c r="Q23" s="63"/>
      <c r="R23" s="58"/>
      <c r="S23" s="77"/>
      <c r="T23" s="34"/>
      <c r="U23" s="12"/>
      <c r="V23" s="63"/>
      <c r="W23" s="58"/>
      <c r="X23" s="22"/>
      <c r="Y23" s="37"/>
      <c r="Z23" s="34"/>
      <c r="AA23" s="12"/>
      <c r="AB23" s="63"/>
      <c r="AC23" s="58"/>
      <c r="AD23" s="77"/>
      <c r="AE23" s="34"/>
      <c r="AF23" s="12"/>
      <c r="AG23" s="63"/>
      <c r="AH23" s="58"/>
      <c r="AI23" s="22"/>
      <c r="AJ23" s="37"/>
      <c r="AK23" s="13"/>
      <c r="AL23" s="12"/>
      <c r="AM23" s="63"/>
      <c r="AN23" s="58"/>
      <c r="AO23" s="77"/>
      <c r="AP23" s="34"/>
      <c r="AQ23" s="12"/>
      <c r="AR23" s="63"/>
      <c r="AS23" s="58"/>
      <c r="AT23" s="22"/>
      <c r="AU23" s="37"/>
    </row>
    <row r="24" spans="1:47" ht="12.75">
      <c r="A24" s="20"/>
      <c r="B24" s="104"/>
      <c r="C24" s="16"/>
      <c r="D24" s="13"/>
      <c r="E24" s="12"/>
      <c r="F24" s="63"/>
      <c r="G24" s="58"/>
      <c r="H24" s="77"/>
      <c r="I24" s="58"/>
      <c r="J24" s="12"/>
      <c r="K24" s="63"/>
      <c r="L24" s="58"/>
      <c r="M24" s="22"/>
      <c r="N24" s="37"/>
      <c r="O24" s="13"/>
      <c r="P24" s="12"/>
      <c r="Q24" s="63"/>
      <c r="R24" s="58"/>
      <c r="S24" s="77"/>
      <c r="T24" s="58"/>
      <c r="U24" s="12"/>
      <c r="V24" s="63"/>
      <c r="W24" s="58"/>
      <c r="X24" s="22"/>
      <c r="Y24" s="37"/>
      <c r="Z24" s="13"/>
      <c r="AA24" s="12"/>
      <c r="AB24" s="63"/>
      <c r="AC24" s="58"/>
      <c r="AD24" s="77"/>
      <c r="AE24" s="58"/>
      <c r="AF24" s="12"/>
      <c r="AG24" s="63"/>
      <c r="AH24" s="58"/>
      <c r="AI24" s="22"/>
      <c r="AJ24" s="37"/>
      <c r="AK24" s="13"/>
      <c r="AL24" s="12"/>
      <c r="AM24" s="63"/>
      <c r="AN24" s="58"/>
      <c r="AO24" s="77"/>
      <c r="AP24" s="58"/>
      <c r="AQ24" s="12"/>
      <c r="AR24" s="63"/>
      <c r="AS24" s="58"/>
      <c r="AT24" s="22"/>
      <c r="AU24" s="37"/>
    </row>
    <row r="25" spans="1:47" ht="12.75">
      <c r="A25" s="204">
        <v>5</v>
      </c>
      <c r="B25" s="205" t="s">
        <v>142</v>
      </c>
      <c r="C25" s="206" t="s">
        <v>152</v>
      </c>
      <c r="D25" s="207"/>
      <c r="E25" s="208"/>
      <c r="F25" s="209"/>
      <c r="G25" s="210"/>
      <c r="H25" s="211"/>
      <c r="I25" s="210"/>
      <c r="J25" s="208"/>
      <c r="K25" s="209"/>
      <c r="L25" s="210"/>
      <c r="M25" s="212"/>
      <c r="N25" s="213"/>
      <c r="O25" s="207"/>
      <c r="P25" s="208"/>
      <c r="Q25" s="209"/>
      <c r="R25" s="210"/>
      <c r="S25" s="211"/>
      <c r="T25" s="210"/>
      <c r="U25" s="208"/>
      <c r="V25" s="209"/>
      <c r="W25" s="210"/>
      <c r="X25" s="212"/>
      <c r="Y25" s="213"/>
      <c r="Z25" s="207"/>
      <c r="AA25" s="208"/>
      <c r="AB25" s="209"/>
      <c r="AC25" s="210"/>
      <c r="AD25" s="211"/>
      <c r="AE25" s="210"/>
      <c r="AF25" s="208"/>
      <c r="AG25" s="209"/>
      <c r="AH25" s="210"/>
      <c r="AI25" s="212"/>
      <c r="AJ25" s="213"/>
      <c r="AK25" s="207"/>
      <c r="AL25" s="208"/>
      <c r="AM25" s="209"/>
      <c r="AN25" s="210"/>
      <c r="AO25" s="211"/>
      <c r="AP25" s="210"/>
      <c r="AQ25" s="208"/>
      <c r="AR25" s="209"/>
      <c r="AS25" s="210"/>
      <c r="AT25" s="212"/>
      <c r="AU25" s="213"/>
    </row>
    <row r="26" spans="1:47" ht="12.75">
      <c r="A26" s="20">
        <v>6</v>
      </c>
      <c r="B26" s="104" t="s">
        <v>123</v>
      </c>
      <c r="C26" s="16" t="s">
        <v>153</v>
      </c>
      <c r="D26" s="17"/>
      <c r="E26" s="12"/>
      <c r="F26" s="63"/>
      <c r="G26" s="58"/>
      <c r="H26" s="77"/>
      <c r="I26" s="58"/>
      <c r="J26" s="12"/>
      <c r="K26" s="63"/>
      <c r="L26" s="58"/>
      <c r="M26" s="22"/>
      <c r="N26" s="37"/>
      <c r="O26" s="13"/>
      <c r="P26" s="12"/>
      <c r="Q26" s="63"/>
      <c r="R26" s="58"/>
      <c r="S26" s="77"/>
      <c r="T26" s="58"/>
      <c r="U26" s="12"/>
      <c r="V26" s="63"/>
      <c r="W26" s="58"/>
      <c r="X26" s="22"/>
      <c r="Y26" s="37"/>
      <c r="Z26" s="34"/>
      <c r="AA26" s="12"/>
      <c r="AB26" s="63"/>
      <c r="AC26" s="58"/>
      <c r="AD26" s="77"/>
      <c r="AE26" s="58"/>
      <c r="AF26" s="12"/>
      <c r="AG26" s="63"/>
      <c r="AH26" s="58"/>
      <c r="AI26" s="22"/>
      <c r="AJ26" s="37"/>
      <c r="AK26" s="34"/>
      <c r="AL26" s="12"/>
      <c r="AM26" s="63"/>
      <c r="AN26" s="58"/>
      <c r="AO26" s="77"/>
      <c r="AP26" s="58"/>
      <c r="AQ26" s="12"/>
      <c r="AR26" s="63"/>
      <c r="AS26" s="58"/>
      <c r="AT26" s="22"/>
      <c r="AU26" s="37"/>
    </row>
    <row r="27" spans="1:47" ht="12.75">
      <c r="A27" s="204">
        <v>7</v>
      </c>
      <c r="B27" s="205" t="s">
        <v>15</v>
      </c>
      <c r="C27" s="206" t="s">
        <v>154</v>
      </c>
      <c r="D27" s="225"/>
      <c r="E27" s="208"/>
      <c r="F27" s="209"/>
      <c r="G27" s="210"/>
      <c r="H27" s="211"/>
      <c r="I27" s="210"/>
      <c r="J27" s="208"/>
      <c r="K27" s="209"/>
      <c r="L27" s="210"/>
      <c r="M27" s="212"/>
      <c r="N27" s="213"/>
      <c r="O27" s="226"/>
      <c r="P27" s="208"/>
      <c r="Q27" s="209"/>
      <c r="R27" s="210"/>
      <c r="S27" s="211"/>
      <c r="T27" s="210"/>
      <c r="U27" s="208"/>
      <c r="V27" s="209"/>
      <c r="W27" s="210"/>
      <c r="X27" s="212"/>
      <c r="Y27" s="213"/>
      <c r="Z27" s="207"/>
      <c r="AA27" s="208"/>
      <c r="AB27" s="209"/>
      <c r="AC27" s="210"/>
      <c r="AD27" s="211"/>
      <c r="AE27" s="210"/>
      <c r="AF27" s="208"/>
      <c r="AG27" s="209"/>
      <c r="AH27" s="210"/>
      <c r="AI27" s="212"/>
      <c r="AJ27" s="213"/>
      <c r="AK27" s="207"/>
      <c r="AL27" s="208"/>
      <c r="AM27" s="209"/>
      <c r="AN27" s="210"/>
      <c r="AO27" s="211"/>
      <c r="AP27" s="210"/>
      <c r="AQ27" s="208"/>
      <c r="AR27" s="209"/>
      <c r="AS27" s="210"/>
      <c r="AT27" s="212"/>
      <c r="AU27" s="213"/>
    </row>
    <row r="28" spans="1:47" ht="12.75">
      <c r="A28" s="20"/>
      <c r="B28" s="104"/>
      <c r="C28" s="16"/>
      <c r="D28" s="17"/>
      <c r="E28" s="12"/>
      <c r="F28" s="63"/>
      <c r="G28" s="58"/>
      <c r="H28" s="77"/>
      <c r="I28" s="58"/>
      <c r="J28" s="12"/>
      <c r="K28" s="63"/>
      <c r="L28" s="58"/>
      <c r="M28" s="22"/>
      <c r="N28" s="37"/>
      <c r="O28" s="13"/>
      <c r="P28" s="12"/>
      <c r="Q28" s="63"/>
      <c r="R28" s="58"/>
      <c r="S28" s="77"/>
      <c r="T28" s="58"/>
      <c r="U28" s="12"/>
      <c r="V28" s="63"/>
      <c r="W28" s="58"/>
      <c r="X28" s="22"/>
      <c r="Y28" s="37"/>
      <c r="Z28" s="34"/>
      <c r="AA28" s="12"/>
      <c r="AB28" s="63"/>
      <c r="AC28" s="58"/>
      <c r="AD28" s="77"/>
      <c r="AE28" s="58"/>
      <c r="AF28" s="12"/>
      <c r="AG28" s="63"/>
      <c r="AH28" s="58"/>
      <c r="AI28" s="22"/>
      <c r="AJ28" s="37"/>
      <c r="AK28" s="34"/>
      <c r="AL28" s="12"/>
      <c r="AM28" s="63"/>
      <c r="AN28" s="58"/>
      <c r="AO28" s="77"/>
      <c r="AP28" s="58"/>
      <c r="AQ28" s="12"/>
      <c r="AR28" s="63"/>
      <c r="AS28" s="58"/>
      <c r="AT28" s="22"/>
      <c r="AU28" s="37"/>
    </row>
    <row r="29" spans="1:47" ht="12.75">
      <c r="A29" s="20">
        <v>8</v>
      </c>
      <c r="B29" s="104" t="s">
        <v>123</v>
      </c>
      <c r="C29" s="16" t="s">
        <v>155</v>
      </c>
      <c r="D29" s="17"/>
      <c r="E29" s="12"/>
      <c r="F29" s="63"/>
      <c r="G29" s="58"/>
      <c r="H29" s="77"/>
      <c r="I29" s="58"/>
      <c r="J29" s="12"/>
      <c r="K29" s="63"/>
      <c r="L29" s="58"/>
      <c r="M29" s="22"/>
      <c r="N29" s="37"/>
      <c r="O29" s="13"/>
      <c r="P29" s="12"/>
      <c r="Q29" s="63"/>
      <c r="R29" s="58"/>
      <c r="S29" s="77"/>
      <c r="T29" s="58"/>
      <c r="U29" s="12"/>
      <c r="V29" s="63"/>
      <c r="W29" s="58"/>
      <c r="X29" s="22"/>
      <c r="Y29" s="37"/>
      <c r="Z29" s="34"/>
      <c r="AA29" s="12"/>
      <c r="AB29" s="63"/>
      <c r="AC29" s="58"/>
      <c r="AD29" s="77"/>
      <c r="AE29" s="58"/>
      <c r="AF29" s="12"/>
      <c r="AG29" s="63"/>
      <c r="AH29" s="58"/>
      <c r="AI29" s="22"/>
      <c r="AJ29" s="37"/>
      <c r="AK29" s="34"/>
      <c r="AL29" s="12"/>
      <c r="AM29" s="63"/>
      <c r="AN29" s="58"/>
      <c r="AO29" s="77"/>
      <c r="AP29" s="58"/>
      <c r="AQ29" s="12"/>
      <c r="AR29" s="63"/>
      <c r="AS29" s="58"/>
      <c r="AT29" s="22"/>
      <c r="AU29" s="37"/>
    </row>
    <row r="30" spans="1:47" ht="12.75">
      <c r="A30" s="204">
        <v>9</v>
      </c>
      <c r="B30" s="205" t="s">
        <v>15</v>
      </c>
      <c r="C30" s="252" t="s">
        <v>156</v>
      </c>
      <c r="D30" s="225"/>
      <c r="E30" s="208"/>
      <c r="F30" s="209"/>
      <c r="G30" s="210"/>
      <c r="H30" s="211"/>
      <c r="I30" s="210"/>
      <c r="J30" s="208"/>
      <c r="K30" s="209"/>
      <c r="L30" s="210"/>
      <c r="M30" s="212"/>
      <c r="N30" s="213"/>
      <c r="O30" s="226"/>
      <c r="P30" s="208"/>
      <c r="Q30" s="209"/>
      <c r="R30" s="210"/>
      <c r="S30" s="211"/>
      <c r="T30" s="210"/>
      <c r="U30" s="208"/>
      <c r="V30" s="209"/>
      <c r="W30" s="210"/>
      <c r="X30" s="212"/>
      <c r="Y30" s="213"/>
      <c r="Z30" s="207"/>
      <c r="AA30" s="208"/>
      <c r="AB30" s="209"/>
      <c r="AC30" s="210"/>
      <c r="AD30" s="211"/>
      <c r="AE30" s="210"/>
      <c r="AF30" s="208"/>
      <c r="AG30" s="209"/>
      <c r="AH30" s="210"/>
      <c r="AI30" s="212"/>
      <c r="AJ30" s="213"/>
      <c r="AK30" s="207"/>
      <c r="AL30" s="208"/>
      <c r="AM30" s="209"/>
      <c r="AN30" s="210"/>
      <c r="AO30" s="211"/>
      <c r="AP30" s="210"/>
      <c r="AQ30" s="208"/>
      <c r="AR30" s="209"/>
      <c r="AS30" s="210"/>
      <c r="AT30" s="212"/>
      <c r="AU30" s="213"/>
    </row>
    <row r="31" spans="1:47" ht="12.75">
      <c r="A31" s="20"/>
      <c r="B31" s="104"/>
      <c r="C31" s="16"/>
      <c r="D31" s="17"/>
      <c r="E31" s="12"/>
      <c r="F31" s="63"/>
      <c r="G31" s="58"/>
      <c r="H31" s="77"/>
      <c r="I31" s="58"/>
      <c r="J31" s="12"/>
      <c r="K31" s="63"/>
      <c r="L31" s="58"/>
      <c r="M31" s="22"/>
      <c r="N31" s="37"/>
      <c r="O31" s="13"/>
      <c r="P31" s="12"/>
      <c r="Q31" s="63"/>
      <c r="R31" s="58"/>
      <c r="S31" s="77"/>
      <c r="T31" s="58"/>
      <c r="U31" s="12"/>
      <c r="V31" s="63"/>
      <c r="W31" s="58"/>
      <c r="X31" s="22"/>
      <c r="Y31" s="37"/>
      <c r="Z31" s="34"/>
      <c r="AA31" s="12"/>
      <c r="AB31" s="63"/>
      <c r="AC31" s="58"/>
      <c r="AD31" s="77"/>
      <c r="AE31" s="58"/>
      <c r="AF31" s="12"/>
      <c r="AG31" s="63"/>
      <c r="AH31" s="58"/>
      <c r="AI31" s="22"/>
      <c r="AJ31" s="37"/>
      <c r="AK31" s="34"/>
      <c r="AL31" s="12"/>
      <c r="AM31" s="63"/>
      <c r="AN31" s="58"/>
      <c r="AO31" s="77"/>
      <c r="AP31" s="58"/>
      <c r="AQ31" s="12"/>
      <c r="AR31" s="63"/>
      <c r="AS31" s="58"/>
      <c r="AT31" s="22"/>
      <c r="AU31" s="37"/>
    </row>
    <row r="32" spans="1:47" ht="12.75">
      <c r="A32" s="20">
        <v>10</v>
      </c>
      <c r="B32" s="104" t="s">
        <v>123</v>
      </c>
      <c r="C32" s="16" t="s">
        <v>157</v>
      </c>
      <c r="D32" s="17"/>
      <c r="E32" s="12"/>
      <c r="F32" s="63"/>
      <c r="G32" s="58"/>
      <c r="H32" s="77"/>
      <c r="I32" s="58"/>
      <c r="J32" s="12"/>
      <c r="K32" s="63"/>
      <c r="L32" s="58"/>
      <c r="M32" s="22"/>
      <c r="N32" s="37"/>
      <c r="O32" s="13"/>
      <c r="P32" s="12"/>
      <c r="Q32" s="63"/>
      <c r="R32" s="58"/>
      <c r="S32" s="77"/>
      <c r="T32" s="58"/>
      <c r="U32" s="12"/>
      <c r="V32" s="63"/>
      <c r="W32" s="58"/>
      <c r="X32" s="22"/>
      <c r="Y32" s="37"/>
      <c r="Z32" s="34"/>
      <c r="AA32" s="12"/>
      <c r="AB32" s="63"/>
      <c r="AC32" s="58"/>
      <c r="AD32" s="77"/>
      <c r="AE32" s="58"/>
      <c r="AF32" s="12"/>
      <c r="AG32" s="63"/>
      <c r="AH32" s="58"/>
      <c r="AI32" s="22"/>
      <c r="AJ32" s="37"/>
      <c r="AK32" s="34"/>
      <c r="AL32" s="12"/>
      <c r="AM32" s="63"/>
      <c r="AN32" s="58"/>
      <c r="AO32" s="77"/>
      <c r="AP32" s="58"/>
      <c r="AQ32" s="12"/>
      <c r="AR32" s="63"/>
      <c r="AS32" s="58"/>
      <c r="AT32" s="22"/>
      <c r="AU32" s="37"/>
    </row>
    <row r="33" spans="1:47" ht="12.75">
      <c r="A33" s="20">
        <v>11</v>
      </c>
      <c r="B33" s="104" t="s">
        <v>123</v>
      </c>
      <c r="C33" s="16" t="s">
        <v>158</v>
      </c>
      <c r="D33" s="17"/>
      <c r="E33" s="12"/>
      <c r="F33" s="63"/>
      <c r="G33" s="58"/>
      <c r="H33" s="77"/>
      <c r="I33" s="58"/>
      <c r="J33" s="12"/>
      <c r="K33" s="63"/>
      <c r="L33" s="58"/>
      <c r="M33" s="22"/>
      <c r="N33" s="37"/>
      <c r="O33" s="13"/>
      <c r="P33" s="12"/>
      <c r="Q33" s="63"/>
      <c r="R33" s="58"/>
      <c r="S33" s="77"/>
      <c r="T33" s="58"/>
      <c r="U33" s="12"/>
      <c r="V33" s="63"/>
      <c r="W33" s="58"/>
      <c r="X33" s="22"/>
      <c r="Y33" s="37"/>
      <c r="Z33" s="34"/>
      <c r="AA33" s="12"/>
      <c r="AB33" s="63"/>
      <c r="AC33" s="58"/>
      <c r="AD33" s="77"/>
      <c r="AE33" s="58"/>
      <c r="AF33" s="12"/>
      <c r="AG33" s="63"/>
      <c r="AH33" s="58"/>
      <c r="AI33" s="22"/>
      <c r="AJ33" s="37"/>
      <c r="AK33" s="34"/>
      <c r="AL33" s="12"/>
      <c r="AM33" s="63"/>
      <c r="AN33" s="58"/>
      <c r="AO33" s="77"/>
      <c r="AP33" s="58"/>
      <c r="AQ33" s="12"/>
      <c r="AR33" s="63"/>
      <c r="AS33" s="58"/>
      <c r="AT33" s="22"/>
      <c r="AU33" s="37"/>
    </row>
    <row r="34" spans="1:47" ht="12.75">
      <c r="A34" s="20"/>
      <c r="B34" s="104"/>
      <c r="C34" s="16"/>
      <c r="D34" s="13"/>
      <c r="E34" s="12"/>
      <c r="F34" s="63"/>
      <c r="G34" s="58"/>
      <c r="H34" s="77"/>
      <c r="I34" s="58"/>
      <c r="J34" s="12"/>
      <c r="K34" s="63"/>
      <c r="L34" s="58"/>
      <c r="M34" s="22"/>
      <c r="N34" s="37"/>
      <c r="O34" s="34"/>
      <c r="P34" s="12"/>
      <c r="Q34" s="63"/>
      <c r="R34" s="58"/>
      <c r="S34" s="77"/>
      <c r="T34" s="58"/>
      <c r="U34" s="12"/>
      <c r="V34" s="63"/>
      <c r="W34" s="58"/>
      <c r="X34" s="22"/>
      <c r="Y34" s="37"/>
      <c r="Z34" s="34"/>
      <c r="AA34" s="12"/>
      <c r="AB34" s="63"/>
      <c r="AC34" s="58"/>
      <c r="AD34" s="77"/>
      <c r="AE34" s="58"/>
      <c r="AF34" s="12"/>
      <c r="AG34" s="63"/>
      <c r="AH34" s="58"/>
      <c r="AI34" s="22"/>
      <c r="AJ34" s="37"/>
      <c r="AK34" s="34"/>
      <c r="AL34" s="12"/>
      <c r="AM34" s="63"/>
      <c r="AN34" s="58"/>
      <c r="AO34" s="77"/>
      <c r="AP34" s="58"/>
      <c r="AQ34" s="12"/>
      <c r="AR34" s="63"/>
      <c r="AS34" s="58"/>
      <c r="AT34" s="22"/>
      <c r="AU34" s="37"/>
    </row>
    <row r="35" spans="1:47" ht="12.75">
      <c r="A35" s="20">
        <v>16</v>
      </c>
      <c r="B35" s="104"/>
      <c r="C35" s="16"/>
      <c r="D35" s="13"/>
      <c r="E35" s="12"/>
      <c r="F35" s="63"/>
      <c r="G35" s="58"/>
      <c r="H35" s="77"/>
      <c r="I35" s="58"/>
      <c r="J35" s="12"/>
      <c r="K35" s="63"/>
      <c r="L35" s="58"/>
      <c r="M35" s="22"/>
      <c r="N35" s="37"/>
      <c r="O35" s="34"/>
      <c r="P35" s="12"/>
      <c r="Q35" s="63"/>
      <c r="R35" s="58"/>
      <c r="S35" s="77"/>
      <c r="T35" s="58"/>
      <c r="U35" s="12"/>
      <c r="V35" s="63"/>
      <c r="W35" s="58"/>
      <c r="X35" s="22"/>
      <c r="Y35" s="37"/>
      <c r="Z35" s="34"/>
      <c r="AA35" s="12"/>
      <c r="AB35" s="63"/>
      <c r="AC35" s="58"/>
      <c r="AD35" s="77"/>
      <c r="AE35" s="58"/>
      <c r="AF35" s="12"/>
      <c r="AG35" s="63"/>
      <c r="AH35" s="58"/>
      <c r="AI35" s="22"/>
      <c r="AJ35" s="37"/>
      <c r="AK35" s="34"/>
      <c r="AL35" s="12"/>
      <c r="AM35" s="63"/>
      <c r="AN35" s="58"/>
      <c r="AO35" s="77"/>
      <c r="AP35" s="58"/>
      <c r="AQ35" s="12"/>
      <c r="AR35" s="63"/>
      <c r="AS35" s="58"/>
      <c r="AT35" s="22"/>
      <c r="AU35" s="37"/>
    </row>
    <row r="36" spans="1:47" ht="12.75">
      <c r="A36" s="20">
        <v>17</v>
      </c>
      <c r="B36" s="104"/>
      <c r="C36" s="16"/>
      <c r="D36" s="13"/>
      <c r="E36" s="12"/>
      <c r="F36" s="63"/>
      <c r="G36" s="58"/>
      <c r="H36" s="77"/>
      <c r="I36" s="58"/>
      <c r="J36" s="12"/>
      <c r="K36" s="63"/>
      <c r="L36" s="58"/>
      <c r="M36" s="22"/>
      <c r="N36" s="37"/>
      <c r="O36" s="34"/>
      <c r="P36" s="12"/>
      <c r="Q36" s="63"/>
      <c r="R36" s="58"/>
      <c r="S36" s="77"/>
      <c r="T36" s="58"/>
      <c r="U36" s="12"/>
      <c r="V36" s="63"/>
      <c r="W36" s="58"/>
      <c r="X36" s="22"/>
      <c r="Y36" s="37"/>
      <c r="Z36" s="34"/>
      <c r="AA36" s="12"/>
      <c r="AB36" s="63"/>
      <c r="AC36" s="58"/>
      <c r="AD36" s="77"/>
      <c r="AE36" s="58"/>
      <c r="AF36" s="12"/>
      <c r="AG36" s="63"/>
      <c r="AH36" s="58"/>
      <c r="AI36" s="22"/>
      <c r="AJ36" s="37"/>
      <c r="AK36" s="34"/>
      <c r="AL36" s="12"/>
      <c r="AM36" s="63"/>
      <c r="AN36" s="58"/>
      <c r="AO36" s="77"/>
      <c r="AP36" s="58"/>
      <c r="AQ36" s="12"/>
      <c r="AR36" s="63"/>
      <c r="AS36" s="58"/>
      <c r="AT36" s="22"/>
      <c r="AU36" s="37"/>
    </row>
    <row r="37" spans="1:47" ht="12.75">
      <c r="A37" s="23"/>
      <c r="B37" s="104"/>
      <c r="C37" s="16"/>
      <c r="D37" s="24"/>
      <c r="E37" s="25"/>
      <c r="F37" s="64"/>
      <c r="G37" s="59"/>
      <c r="H37" s="78"/>
      <c r="I37" s="59"/>
      <c r="J37" s="25"/>
      <c r="K37" s="64"/>
      <c r="L37" s="59"/>
      <c r="M37" s="26"/>
      <c r="N37" s="38"/>
      <c r="O37" s="35"/>
      <c r="P37" s="25"/>
      <c r="Q37" s="64"/>
      <c r="R37" s="59"/>
      <c r="S37" s="78"/>
      <c r="T37" s="59"/>
      <c r="U37" s="25"/>
      <c r="V37" s="64"/>
      <c r="W37" s="59"/>
      <c r="X37" s="26"/>
      <c r="Y37" s="38"/>
      <c r="Z37" s="35"/>
      <c r="AA37" s="25"/>
      <c r="AB37" s="64"/>
      <c r="AC37" s="59"/>
      <c r="AD37" s="78"/>
      <c r="AE37" s="69"/>
      <c r="AF37" s="66"/>
      <c r="AG37" s="67"/>
      <c r="AH37" s="59"/>
      <c r="AI37" s="26"/>
      <c r="AJ37" s="38"/>
      <c r="AK37" s="35"/>
      <c r="AL37" s="25"/>
      <c r="AM37" s="64"/>
      <c r="AN37" s="59"/>
      <c r="AO37" s="78"/>
      <c r="AP37" s="59"/>
      <c r="AQ37" s="25"/>
      <c r="AR37" s="64"/>
      <c r="AS37" s="59"/>
      <c r="AT37" s="26"/>
      <c r="AU37" s="38"/>
    </row>
    <row r="38" spans="1:47" ht="12.75">
      <c r="A38" s="8">
        <v>18</v>
      </c>
      <c r="B38" s="104"/>
      <c r="C38" s="16"/>
      <c r="D38" s="13"/>
      <c r="E38" s="13"/>
      <c r="F38" s="65"/>
      <c r="G38" s="34"/>
      <c r="H38" s="79"/>
      <c r="I38" s="34"/>
      <c r="J38" s="13"/>
      <c r="K38" s="65"/>
      <c r="L38" s="34"/>
      <c r="M38" s="14"/>
      <c r="N38" s="39"/>
      <c r="O38" s="34"/>
      <c r="P38" s="13"/>
      <c r="Q38" s="65"/>
      <c r="R38" s="34"/>
      <c r="S38" s="79"/>
      <c r="T38" s="34"/>
      <c r="U38" s="13"/>
      <c r="V38" s="65"/>
      <c r="W38" s="34"/>
      <c r="X38" s="14"/>
      <c r="Y38" s="39"/>
      <c r="Z38" s="34"/>
      <c r="AA38" s="13"/>
      <c r="AB38" s="65"/>
      <c r="AC38" s="34"/>
      <c r="AD38" s="79"/>
      <c r="AE38" s="33"/>
      <c r="AF38" s="17"/>
      <c r="AG38" s="68"/>
      <c r="AH38" s="34"/>
      <c r="AI38" s="14"/>
      <c r="AJ38" s="39"/>
      <c r="AK38" s="34"/>
      <c r="AL38" s="13"/>
      <c r="AM38" s="65"/>
      <c r="AN38" s="34"/>
      <c r="AO38" s="79"/>
      <c r="AP38" s="34"/>
      <c r="AQ38" s="13"/>
      <c r="AR38" s="65"/>
      <c r="AS38" s="34"/>
      <c r="AT38" s="14"/>
      <c r="AU38" s="39"/>
    </row>
    <row r="39" spans="1:47" ht="12.75">
      <c r="A39" s="23">
        <v>19</v>
      </c>
      <c r="B39" s="104"/>
      <c r="C39" s="16"/>
      <c r="D39" s="24"/>
      <c r="E39" s="25"/>
      <c r="F39" s="64"/>
      <c r="G39" s="59"/>
      <c r="H39" s="78"/>
      <c r="I39" s="59"/>
      <c r="J39" s="25"/>
      <c r="K39" s="64"/>
      <c r="L39" s="59"/>
      <c r="M39" s="26"/>
      <c r="N39" s="38"/>
      <c r="O39" s="35"/>
      <c r="P39" s="25"/>
      <c r="Q39" s="64"/>
      <c r="R39" s="59"/>
      <c r="S39" s="78"/>
      <c r="T39" s="59"/>
      <c r="U39" s="25"/>
      <c r="V39" s="64"/>
      <c r="W39" s="59"/>
      <c r="X39" s="26"/>
      <c r="Y39" s="38"/>
      <c r="Z39" s="35"/>
      <c r="AA39" s="25"/>
      <c r="AB39" s="64"/>
      <c r="AC39" s="59"/>
      <c r="AD39" s="78"/>
      <c r="AE39" s="59"/>
      <c r="AF39" s="25"/>
      <c r="AG39" s="64"/>
      <c r="AH39" s="59"/>
      <c r="AI39" s="26"/>
      <c r="AJ39" s="38"/>
      <c r="AK39" s="35"/>
      <c r="AL39" s="25"/>
      <c r="AM39" s="64"/>
      <c r="AN39" s="59"/>
      <c r="AO39" s="78"/>
      <c r="AP39" s="59"/>
      <c r="AQ39" s="25"/>
      <c r="AR39" s="64"/>
      <c r="AS39" s="59"/>
      <c r="AT39" s="26"/>
      <c r="AU39" s="38"/>
    </row>
    <row r="40" spans="1:47" ht="12.75">
      <c r="A40" s="8">
        <v>20</v>
      </c>
      <c r="B40" s="105"/>
      <c r="C40" s="27"/>
      <c r="D40" s="13"/>
      <c r="E40" s="13"/>
      <c r="F40" s="65"/>
      <c r="G40" s="34"/>
      <c r="H40" s="79"/>
      <c r="I40" s="34"/>
      <c r="J40" s="13"/>
      <c r="K40" s="65"/>
      <c r="L40" s="34"/>
      <c r="M40" s="14"/>
      <c r="N40" s="39"/>
      <c r="O40" s="34"/>
      <c r="P40" s="13"/>
      <c r="Q40" s="65"/>
      <c r="R40" s="34"/>
      <c r="S40" s="79"/>
      <c r="T40" s="34"/>
      <c r="U40" s="13"/>
      <c r="V40" s="65"/>
      <c r="W40" s="34"/>
      <c r="X40" s="14"/>
      <c r="Y40" s="39"/>
      <c r="Z40" s="34"/>
      <c r="AA40" s="13"/>
      <c r="AB40" s="65"/>
      <c r="AC40" s="34"/>
      <c r="AD40" s="79"/>
      <c r="AE40" s="34"/>
      <c r="AF40" s="13"/>
      <c r="AG40" s="65"/>
      <c r="AH40" s="34"/>
      <c r="AI40" s="14"/>
      <c r="AJ40" s="39"/>
      <c r="AK40" s="34"/>
      <c r="AL40" s="13"/>
      <c r="AM40" s="65"/>
      <c r="AN40" s="34"/>
      <c r="AO40" s="79"/>
      <c r="AP40" s="34"/>
      <c r="AQ40" s="13"/>
      <c r="AR40" s="65"/>
      <c r="AS40" s="34"/>
      <c r="AT40" s="14"/>
      <c r="AU40" s="39"/>
    </row>
    <row r="41" spans="1:47" ht="12.75">
      <c r="A41" s="145"/>
      <c r="B41" s="146"/>
      <c r="C41" s="16"/>
      <c r="D41" s="148"/>
      <c r="E41" s="149"/>
      <c r="F41" s="150"/>
      <c r="G41" s="151"/>
      <c r="H41" s="152"/>
      <c r="I41" s="151"/>
      <c r="J41" s="149"/>
      <c r="K41" s="150"/>
      <c r="L41" s="151"/>
      <c r="M41" s="153"/>
      <c r="N41" s="154"/>
      <c r="O41" s="155"/>
      <c r="P41" s="149"/>
      <c r="Q41" s="150"/>
      <c r="R41" s="151"/>
      <c r="S41" s="152"/>
      <c r="T41" s="151"/>
      <c r="U41" s="149"/>
      <c r="V41" s="150"/>
      <c r="W41" s="151"/>
      <c r="X41" s="153"/>
      <c r="Y41" s="154"/>
      <c r="Z41" s="155"/>
      <c r="AA41" s="149"/>
      <c r="AB41" s="150"/>
      <c r="AC41" s="151"/>
      <c r="AD41" s="152"/>
      <c r="AE41" s="151"/>
      <c r="AF41" s="149"/>
      <c r="AG41" s="150"/>
      <c r="AH41" s="151"/>
      <c r="AI41" s="153"/>
      <c r="AJ41" s="154"/>
      <c r="AK41" s="155"/>
      <c r="AL41" s="149"/>
      <c r="AM41" s="150"/>
      <c r="AN41" s="151"/>
      <c r="AO41" s="152"/>
      <c r="AP41" s="151"/>
      <c r="AQ41" s="149"/>
      <c r="AR41" s="150"/>
      <c r="AS41" s="151"/>
      <c r="AT41" s="153"/>
      <c r="AU41" s="154"/>
    </row>
    <row r="42" spans="1:47" ht="12.75">
      <c r="A42" s="145">
        <v>21</v>
      </c>
      <c r="B42" s="146"/>
      <c r="C42" s="147"/>
      <c r="D42" s="148"/>
      <c r="E42" s="149"/>
      <c r="F42" s="150"/>
      <c r="G42" s="151"/>
      <c r="H42" s="152"/>
      <c r="I42" s="151"/>
      <c r="J42" s="149"/>
      <c r="K42" s="150"/>
      <c r="L42" s="151"/>
      <c r="M42" s="153"/>
      <c r="N42" s="154"/>
      <c r="O42" s="155"/>
      <c r="P42" s="149"/>
      <c r="Q42" s="150"/>
      <c r="R42" s="151"/>
      <c r="S42" s="152"/>
      <c r="T42" s="151"/>
      <c r="U42" s="149"/>
      <c r="V42" s="150"/>
      <c r="W42" s="151"/>
      <c r="X42" s="153"/>
      <c r="Y42" s="154"/>
      <c r="Z42" s="155"/>
      <c r="AA42" s="149"/>
      <c r="AB42" s="150"/>
      <c r="AC42" s="151"/>
      <c r="AD42" s="152"/>
      <c r="AE42" s="151"/>
      <c r="AF42" s="149"/>
      <c r="AG42" s="150"/>
      <c r="AH42" s="151"/>
      <c r="AI42" s="153"/>
      <c r="AJ42" s="154"/>
      <c r="AK42" s="155"/>
      <c r="AL42" s="149"/>
      <c r="AM42" s="150"/>
      <c r="AN42" s="151"/>
      <c r="AO42" s="152"/>
      <c r="AP42" s="151"/>
      <c r="AQ42" s="149"/>
      <c r="AR42" s="150"/>
      <c r="AS42" s="151"/>
      <c r="AT42" s="153"/>
      <c r="AU42" s="162"/>
    </row>
    <row r="43" spans="1:47" ht="12.75">
      <c r="A43" s="166">
        <v>22</v>
      </c>
      <c r="B43" s="146"/>
      <c r="C43" s="147"/>
      <c r="D43" s="157"/>
      <c r="E43" s="157"/>
      <c r="F43" s="158"/>
      <c r="G43" s="159"/>
      <c r="H43" s="160"/>
      <c r="I43" s="159"/>
      <c r="J43" s="157"/>
      <c r="K43" s="158"/>
      <c r="L43" s="159"/>
      <c r="M43" s="161"/>
      <c r="N43" s="162"/>
      <c r="O43" s="159"/>
      <c r="P43" s="157"/>
      <c r="Q43" s="158"/>
      <c r="R43" s="159"/>
      <c r="S43" s="160"/>
      <c r="T43" s="159"/>
      <c r="U43" s="157"/>
      <c r="V43" s="158"/>
      <c r="W43" s="159"/>
      <c r="X43" s="161"/>
      <c r="Y43" s="162"/>
      <c r="Z43" s="159"/>
      <c r="AA43" s="157"/>
      <c r="AB43" s="158"/>
      <c r="AC43" s="159"/>
      <c r="AD43" s="160"/>
      <c r="AE43" s="159"/>
      <c r="AF43" s="157"/>
      <c r="AG43" s="158"/>
      <c r="AH43" s="159"/>
      <c r="AI43" s="161"/>
      <c r="AJ43" s="162"/>
      <c r="AK43" s="159"/>
      <c r="AL43" s="157"/>
      <c r="AM43" s="158"/>
      <c r="AN43" s="159"/>
      <c r="AO43" s="160"/>
      <c r="AP43" s="159"/>
      <c r="AQ43" s="157"/>
      <c r="AR43" s="158"/>
      <c r="AS43" s="159"/>
      <c r="AT43" s="161"/>
      <c r="AU43" s="154"/>
    </row>
    <row r="44" spans="1:47" ht="12.75">
      <c r="A44" s="156"/>
      <c r="B44" s="146"/>
      <c r="C44" s="16"/>
      <c r="D44" s="157"/>
      <c r="E44" s="157"/>
      <c r="F44" s="158"/>
      <c r="G44" s="159"/>
      <c r="H44" s="160"/>
      <c r="I44" s="159"/>
      <c r="J44" s="157"/>
      <c r="K44" s="158"/>
      <c r="L44" s="159"/>
      <c r="M44" s="161"/>
      <c r="N44" s="162"/>
      <c r="O44" s="159"/>
      <c r="P44" s="157"/>
      <c r="Q44" s="158"/>
      <c r="R44" s="159"/>
      <c r="S44" s="160"/>
      <c r="T44" s="159"/>
      <c r="U44" s="157"/>
      <c r="V44" s="158"/>
      <c r="W44" s="159"/>
      <c r="X44" s="161"/>
      <c r="Y44" s="162"/>
      <c r="Z44" s="159"/>
      <c r="AA44" s="157"/>
      <c r="AB44" s="158"/>
      <c r="AC44" s="159"/>
      <c r="AD44" s="160"/>
      <c r="AE44" s="159"/>
      <c r="AF44" s="157"/>
      <c r="AG44" s="158"/>
      <c r="AH44" s="159"/>
      <c r="AI44" s="161"/>
      <c r="AJ44" s="162"/>
      <c r="AK44" s="159"/>
      <c r="AL44" s="157"/>
      <c r="AM44" s="158"/>
      <c r="AN44" s="159"/>
      <c r="AO44" s="160"/>
      <c r="AP44" s="159"/>
      <c r="AQ44" s="157"/>
      <c r="AR44" s="158"/>
      <c r="AS44" s="159"/>
      <c r="AT44" s="161"/>
      <c r="AU44" s="162"/>
    </row>
    <row r="45" spans="1:47" ht="12.75">
      <c r="A45" s="145"/>
      <c r="B45" s="146"/>
      <c r="C45" s="147"/>
      <c r="D45" s="148"/>
      <c r="E45" s="149"/>
      <c r="F45" s="150"/>
      <c r="G45" s="151"/>
      <c r="H45" s="152"/>
      <c r="I45" s="151"/>
      <c r="J45" s="149"/>
      <c r="K45" s="150"/>
      <c r="L45" s="151"/>
      <c r="M45" s="153"/>
      <c r="N45" s="154"/>
      <c r="O45" s="155"/>
      <c r="P45" s="149"/>
      <c r="Q45" s="150"/>
      <c r="R45" s="151"/>
      <c r="S45" s="152"/>
      <c r="T45" s="151"/>
      <c r="U45" s="149"/>
      <c r="V45" s="150"/>
      <c r="W45" s="151"/>
      <c r="X45" s="153"/>
      <c r="Y45" s="154"/>
      <c r="Z45" s="155"/>
      <c r="AA45" s="149"/>
      <c r="AB45" s="150"/>
      <c r="AC45" s="151"/>
      <c r="AD45" s="152"/>
      <c r="AE45" s="151"/>
      <c r="AF45" s="149"/>
      <c r="AG45" s="150"/>
      <c r="AH45" s="151"/>
      <c r="AI45" s="153"/>
      <c r="AJ45" s="154"/>
      <c r="AK45" s="155"/>
      <c r="AL45" s="149"/>
      <c r="AM45" s="150"/>
      <c r="AN45" s="151"/>
      <c r="AO45" s="152"/>
      <c r="AP45" s="151"/>
      <c r="AQ45" s="149"/>
      <c r="AR45" s="150"/>
      <c r="AS45" s="151"/>
      <c r="AT45" s="153"/>
      <c r="AU45" s="154"/>
    </row>
    <row r="46" spans="1:47" ht="12.75">
      <c r="A46" s="156"/>
      <c r="B46" s="146"/>
      <c r="C46" s="147"/>
      <c r="D46" s="157"/>
      <c r="E46" s="157"/>
      <c r="F46" s="158"/>
      <c r="G46" s="159"/>
      <c r="H46" s="160"/>
      <c r="I46" s="159"/>
      <c r="J46" s="157"/>
      <c r="K46" s="158"/>
      <c r="L46" s="159"/>
      <c r="M46" s="161"/>
      <c r="N46" s="162"/>
      <c r="O46" s="159"/>
      <c r="P46" s="157"/>
      <c r="Q46" s="158"/>
      <c r="R46" s="159"/>
      <c r="S46" s="160"/>
      <c r="T46" s="159"/>
      <c r="U46" s="157"/>
      <c r="V46" s="158"/>
      <c r="W46" s="159"/>
      <c r="X46" s="161"/>
      <c r="Y46" s="162"/>
      <c r="Z46" s="159"/>
      <c r="AA46" s="157"/>
      <c r="AB46" s="158"/>
      <c r="AC46" s="159"/>
      <c r="AD46" s="160"/>
      <c r="AE46" s="159"/>
      <c r="AF46" s="157"/>
      <c r="AG46" s="158"/>
      <c r="AH46" s="159"/>
      <c r="AI46" s="161"/>
      <c r="AJ46" s="162"/>
      <c r="AK46" s="159"/>
      <c r="AL46" s="157"/>
      <c r="AM46" s="158"/>
      <c r="AN46" s="159"/>
      <c r="AO46" s="160"/>
      <c r="AP46" s="159"/>
      <c r="AQ46" s="157"/>
      <c r="AR46" s="158"/>
      <c r="AS46" s="159"/>
      <c r="AT46" s="161"/>
      <c r="AU46" s="162"/>
    </row>
    <row r="47" spans="1:47" ht="12.75">
      <c r="A47" s="145"/>
      <c r="B47" s="146"/>
      <c r="C47" s="147"/>
      <c r="D47" s="148"/>
      <c r="E47" s="149"/>
      <c r="F47" s="150"/>
      <c r="G47" s="151"/>
      <c r="H47" s="152"/>
      <c r="I47" s="151"/>
      <c r="J47" s="149"/>
      <c r="K47" s="150"/>
      <c r="L47" s="151"/>
      <c r="M47" s="153"/>
      <c r="N47" s="154"/>
      <c r="O47" s="155"/>
      <c r="P47" s="149"/>
      <c r="Q47" s="150"/>
      <c r="R47" s="151"/>
      <c r="S47" s="152"/>
      <c r="T47" s="151"/>
      <c r="U47" s="149"/>
      <c r="V47" s="150"/>
      <c r="W47" s="151"/>
      <c r="X47" s="153"/>
      <c r="Y47" s="154"/>
      <c r="Z47" s="155"/>
      <c r="AA47" s="149"/>
      <c r="AB47" s="150"/>
      <c r="AC47" s="151"/>
      <c r="AD47" s="152"/>
      <c r="AE47" s="151"/>
      <c r="AF47" s="149"/>
      <c r="AG47" s="150"/>
      <c r="AH47" s="151"/>
      <c r="AI47" s="153"/>
      <c r="AJ47" s="154"/>
      <c r="AK47" s="155"/>
      <c r="AL47" s="149"/>
      <c r="AM47" s="150"/>
      <c r="AN47" s="151"/>
      <c r="AO47" s="152"/>
      <c r="AP47" s="151"/>
      <c r="AQ47" s="149"/>
      <c r="AR47" s="150"/>
      <c r="AS47" s="151"/>
      <c r="AT47" s="153"/>
      <c r="AU47" s="154"/>
    </row>
    <row r="48" spans="1:47" ht="12.75">
      <c r="A48" s="163"/>
      <c r="B48" s="146"/>
      <c r="C48" s="147"/>
      <c r="D48" s="157"/>
      <c r="E48" s="157"/>
      <c r="F48" s="158"/>
      <c r="G48" s="159"/>
      <c r="H48" s="160"/>
      <c r="I48" s="159"/>
      <c r="J48" s="157"/>
      <c r="K48" s="158"/>
      <c r="L48" s="159"/>
      <c r="M48" s="161"/>
      <c r="N48" s="162"/>
      <c r="O48" s="159"/>
      <c r="P48" s="157"/>
      <c r="Q48" s="158"/>
      <c r="R48" s="159"/>
      <c r="S48" s="160"/>
      <c r="T48" s="159"/>
      <c r="U48" s="157"/>
      <c r="V48" s="158"/>
      <c r="W48" s="159"/>
      <c r="X48" s="161"/>
      <c r="Y48" s="162"/>
      <c r="Z48" s="159"/>
      <c r="AA48" s="157"/>
      <c r="AB48" s="158"/>
      <c r="AC48" s="159"/>
      <c r="AD48" s="160"/>
      <c r="AE48" s="159"/>
      <c r="AF48" s="157"/>
      <c r="AG48" s="158"/>
      <c r="AH48" s="159"/>
      <c r="AI48" s="161"/>
      <c r="AJ48" s="162"/>
      <c r="AK48" s="159"/>
      <c r="AL48" s="157"/>
      <c r="AM48" s="158"/>
      <c r="AN48" s="159"/>
      <c r="AO48" s="160"/>
      <c r="AP48" s="159"/>
      <c r="AQ48" s="157"/>
      <c r="AR48" s="158"/>
      <c r="AS48" s="159"/>
      <c r="AT48" s="161"/>
      <c r="AU48" s="162"/>
    </row>
    <row r="49" spans="1:47" ht="12.75">
      <c r="A49" s="145"/>
      <c r="B49" s="146"/>
      <c r="C49" s="147"/>
      <c r="D49" s="148"/>
      <c r="E49" s="149"/>
      <c r="F49" s="150"/>
      <c r="G49" s="151"/>
      <c r="H49" s="152"/>
      <c r="I49" s="151"/>
      <c r="J49" s="149"/>
      <c r="K49" s="150"/>
      <c r="L49" s="151"/>
      <c r="M49" s="153"/>
      <c r="N49" s="154"/>
      <c r="O49" s="155"/>
      <c r="P49" s="149"/>
      <c r="Q49" s="150"/>
      <c r="R49" s="151"/>
      <c r="S49" s="152"/>
      <c r="T49" s="151"/>
      <c r="U49" s="149"/>
      <c r="V49" s="150"/>
      <c r="W49" s="151"/>
      <c r="X49" s="153"/>
      <c r="Y49" s="154"/>
      <c r="Z49" s="155"/>
      <c r="AA49" s="149"/>
      <c r="AB49" s="150"/>
      <c r="AC49" s="151"/>
      <c r="AD49" s="152"/>
      <c r="AE49" s="151"/>
      <c r="AF49" s="149"/>
      <c r="AG49" s="150"/>
      <c r="AH49" s="151"/>
      <c r="AI49" s="153"/>
      <c r="AJ49" s="154"/>
      <c r="AK49" s="155"/>
      <c r="AL49" s="149"/>
      <c r="AM49" s="150"/>
      <c r="AN49" s="151"/>
      <c r="AO49" s="152"/>
      <c r="AP49" s="151"/>
      <c r="AQ49" s="149"/>
      <c r="AR49" s="150"/>
      <c r="AS49" s="151"/>
      <c r="AT49" s="153"/>
      <c r="AU49" s="154"/>
    </row>
    <row r="50" spans="1:47" ht="12.75">
      <c r="A50" s="163"/>
      <c r="B50" s="146"/>
      <c r="C50" s="147"/>
      <c r="D50" s="157"/>
      <c r="E50" s="157"/>
      <c r="F50" s="158"/>
      <c r="G50" s="159"/>
      <c r="H50" s="160"/>
      <c r="I50" s="159"/>
      <c r="J50" s="157"/>
      <c r="K50" s="158"/>
      <c r="L50" s="159"/>
      <c r="M50" s="161"/>
      <c r="N50" s="162"/>
      <c r="O50" s="159"/>
      <c r="P50" s="157"/>
      <c r="Q50" s="158"/>
      <c r="R50" s="159"/>
      <c r="S50" s="160"/>
      <c r="T50" s="159"/>
      <c r="U50" s="157"/>
      <c r="V50" s="158"/>
      <c r="W50" s="159"/>
      <c r="X50" s="161"/>
      <c r="Y50" s="162"/>
      <c r="Z50" s="159"/>
      <c r="AA50" s="157"/>
      <c r="AB50" s="158"/>
      <c r="AC50" s="159"/>
      <c r="AD50" s="160"/>
      <c r="AE50" s="159"/>
      <c r="AF50" s="157"/>
      <c r="AG50" s="158"/>
      <c r="AH50" s="159"/>
      <c r="AI50" s="161"/>
      <c r="AJ50" s="162"/>
      <c r="AK50" s="159"/>
      <c r="AL50" s="157"/>
      <c r="AM50" s="158"/>
      <c r="AN50" s="159"/>
      <c r="AO50" s="160"/>
      <c r="AP50" s="159"/>
      <c r="AQ50" s="157"/>
      <c r="AR50" s="158"/>
      <c r="AS50" s="159"/>
      <c r="AT50" s="161"/>
      <c r="AU50" s="162"/>
    </row>
    <row r="51" spans="1:47" ht="12.75">
      <c r="A51" s="145"/>
      <c r="B51" s="146"/>
      <c r="C51" s="147"/>
      <c r="D51" s="148"/>
      <c r="E51" s="149"/>
      <c r="F51" s="150"/>
      <c r="G51" s="151"/>
      <c r="H51" s="152"/>
      <c r="I51" s="151"/>
      <c r="J51" s="149"/>
      <c r="K51" s="150"/>
      <c r="L51" s="151"/>
      <c r="M51" s="153"/>
      <c r="N51" s="154"/>
      <c r="O51" s="155"/>
      <c r="P51" s="149"/>
      <c r="Q51" s="150"/>
      <c r="R51" s="151"/>
      <c r="S51" s="152"/>
      <c r="T51" s="151"/>
      <c r="U51" s="149"/>
      <c r="V51" s="150"/>
      <c r="W51" s="151"/>
      <c r="X51" s="153"/>
      <c r="Y51" s="154"/>
      <c r="Z51" s="155"/>
      <c r="AA51" s="149"/>
      <c r="AB51" s="150"/>
      <c r="AC51" s="151"/>
      <c r="AD51" s="152"/>
      <c r="AE51" s="151"/>
      <c r="AF51" s="149"/>
      <c r="AG51" s="150"/>
      <c r="AH51" s="151"/>
      <c r="AI51" s="153"/>
      <c r="AJ51" s="154"/>
      <c r="AK51" s="155"/>
      <c r="AL51" s="149"/>
      <c r="AM51" s="150"/>
      <c r="AN51" s="151"/>
      <c r="AO51" s="152"/>
      <c r="AP51" s="151"/>
      <c r="AQ51" s="149"/>
      <c r="AR51" s="150"/>
      <c r="AS51" s="151"/>
      <c r="AT51" s="153"/>
      <c r="AU51" s="154"/>
    </row>
    <row r="52" spans="1:47" ht="12.75">
      <c r="A52" s="145"/>
      <c r="B52" s="146"/>
      <c r="C52" s="147"/>
      <c r="D52" s="148"/>
      <c r="E52" s="149"/>
      <c r="F52" s="150"/>
      <c r="G52" s="151"/>
      <c r="H52" s="152"/>
      <c r="I52" s="151"/>
      <c r="J52" s="149"/>
      <c r="K52" s="150"/>
      <c r="L52" s="151"/>
      <c r="M52" s="153"/>
      <c r="N52" s="154"/>
      <c r="O52" s="155"/>
      <c r="P52" s="149"/>
      <c r="Q52" s="150"/>
      <c r="R52" s="151"/>
      <c r="S52" s="164"/>
      <c r="T52" s="165"/>
      <c r="U52" s="149"/>
      <c r="V52" s="150"/>
      <c r="W52" s="151"/>
      <c r="X52" s="153"/>
      <c r="Y52" s="154"/>
      <c r="Z52" s="155"/>
      <c r="AA52" s="149"/>
      <c r="AB52" s="150"/>
      <c r="AC52" s="151"/>
      <c r="AD52" s="152"/>
      <c r="AE52" s="151"/>
      <c r="AF52" s="149"/>
      <c r="AG52" s="150"/>
      <c r="AH52" s="151"/>
      <c r="AI52" s="153"/>
      <c r="AJ52" s="154"/>
      <c r="AK52" s="155"/>
      <c r="AL52" s="149"/>
      <c r="AM52" s="150"/>
      <c r="AN52" s="151"/>
      <c r="AO52" s="152"/>
      <c r="AP52" s="151"/>
      <c r="AQ52" s="149"/>
      <c r="AR52" s="150"/>
      <c r="AS52" s="151"/>
      <c r="AT52" s="153"/>
      <c r="AU52" s="154"/>
    </row>
    <row r="53" spans="1:47" ht="13.5" thickBot="1">
      <c r="A53" s="563" t="s">
        <v>23</v>
      </c>
      <c r="B53" s="564"/>
      <c r="C53" s="565"/>
      <c r="D53" s="53">
        <f>SUM(D17:D52)</f>
        <v>0</v>
      </c>
      <c r="E53" s="49"/>
      <c r="F53" s="42"/>
      <c r="G53" s="42"/>
      <c r="H53" s="42"/>
      <c r="I53" s="42"/>
      <c r="J53" s="42"/>
      <c r="K53" s="42"/>
      <c r="L53" s="42"/>
      <c r="M53" s="42"/>
      <c r="N53" s="43"/>
      <c r="O53" s="54">
        <f>SUM(O17:O52)</f>
        <v>0</v>
      </c>
      <c r="P53" s="50"/>
      <c r="Q53" s="45"/>
      <c r="R53" s="45"/>
      <c r="S53" s="45"/>
      <c r="T53" s="45"/>
      <c r="U53" s="44"/>
      <c r="V53" s="45"/>
      <c r="W53" s="45"/>
      <c r="X53" s="45"/>
      <c r="Y53" s="46"/>
      <c r="Z53" s="45">
        <f>SUM(Z17:Z52)</f>
        <v>0</v>
      </c>
      <c r="AA53" s="51"/>
      <c r="AB53" s="45"/>
      <c r="AC53" s="45"/>
      <c r="AD53" s="45"/>
      <c r="AE53" s="45"/>
      <c r="AF53" s="45"/>
      <c r="AG53" s="47"/>
      <c r="AH53" s="47"/>
      <c r="AI53" s="47"/>
      <c r="AJ53" s="48"/>
      <c r="AK53" s="56">
        <f>SUM(AK17:AK52)</f>
        <v>0</v>
      </c>
      <c r="AL53" s="52"/>
      <c r="AM53" s="47"/>
      <c r="AN53" s="47"/>
      <c r="AO53" s="47"/>
      <c r="AP53" s="47"/>
      <c r="AQ53" s="47"/>
      <c r="AR53" s="47"/>
      <c r="AS53" s="47"/>
      <c r="AT53" s="47"/>
      <c r="AU53" s="48"/>
    </row>
  </sheetData>
  <sheetProtection/>
  <mergeCells count="150">
    <mergeCell ref="B3:C3"/>
    <mergeCell ref="D3:Y3"/>
    <mergeCell ref="B1:C1"/>
    <mergeCell ref="D1:Y1"/>
    <mergeCell ref="B2:C2"/>
    <mergeCell ref="D2:Y2"/>
    <mergeCell ref="AK4:AU4"/>
    <mergeCell ref="A5:C5"/>
    <mergeCell ref="D5:N5"/>
    <mergeCell ref="O5:Y5"/>
    <mergeCell ref="Z5:AJ5"/>
    <mergeCell ref="AK5:AU5"/>
    <mergeCell ref="A4:C4"/>
    <mergeCell ref="D4:N4"/>
    <mergeCell ref="O4:Y4"/>
    <mergeCell ref="Z4:AJ4"/>
    <mergeCell ref="I6:J6"/>
    <mergeCell ref="K6:L6"/>
    <mergeCell ref="A12:C12"/>
    <mergeCell ref="E12:N12"/>
    <mergeCell ref="A6:C6"/>
    <mergeCell ref="D6:D16"/>
    <mergeCell ref="E6:F6"/>
    <mergeCell ref="G6:H6"/>
    <mergeCell ref="A14:A16"/>
    <mergeCell ref="B14:B16"/>
    <mergeCell ref="T6:U6"/>
    <mergeCell ref="V6:W6"/>
    <mergeCell ref="V7:W7"/>
    <mergeCell ref="M9:N9"/>
    <mergeCell ref="P9:Q9"/>
    <mergeCell ref="R9:S9"/>
    <mergeCell ref="M6:N6"/>
    <mergeCell ref="O6:O16"/>
    <mergeCell ref="P6:Q6"/>
    <mergeCell ref="R6:S6"/>
    <mergeCell ref="AE6:AF6"/>
    <mergeCell ref="AG6:AH6"/>
    <mergeCell ref="X7:Y7"/>
    <mergeCell ref="AA7:AB7"/>
    <mergeCell ref="AC7:AD7"/>
    <mergeCell ref="AE7:AF7"/>
    <mergeCell ref="X6:Y6"/>
    <mergeCell ref="Z6:Z16"/>
    <mergeCell ref="AA6:AB6"/>
    <mergeCell ref="AC6:AD6"/>
    <mergeCell ref="AP6:AQ6"/>
    <mergeCell ref="AR6:AS6"/>
    <mergeCell ref="AI10:AJ10"/>
    <mergeCell ref="AL10:AM10"/>
    <mergeCell ref="AN10:AO10"/>
    <mergeCell ref="AP10:AQ10"/>
    <mergeCell ref="AI6:AJ6"/>
    <mergeCell ref="AK6:AK16"/>
    <mergeCell ref="AL6:AM6"/>
    <mergeCell ref="AN6:AO6"/>
    <mergeCell ref="AT6:AU6"/>
    <mergeCell ref="A7:C7"/>
    <mergeCell ref="E7:F7"/>
    <mergeCell ref="G7:H7"/>
    <mergeCell ref="I7:J7"/>
    <mergeCell ref="K7:L7"/>
    <mergeCell ref="M7:N7"/>
    <mergeCell ref="P7:Q7"/>
    <mergeCell ref="R7:S7"/>
    <mergeCell ref="T7:U7"/>
    <mergeCell ref="K9:L9"/>
    <mergeCell ref="AG7:AH7"/>
    <mergeCell ref="AI7:AJ7"/>
    <mergeCell ref="AL7:AM7"/>
    <mergeCell ref="A9:C9"/>
    <mergeCell ref="E9:F9"/>
    <mergeCell ref="G9:H9"/>
    <mergeCell ref="I9:J9"/>
    <mergeCell ref="AA9:AB9"/>
    <mergeCell ref="AC9:AD9"/>
    <mergeCell ref="AT7:AU7"/>
    <mergeCell ref="E8:N8"/>
    <mergeCell ref="P8:Y8"/>
    <mergeCell ref="AA8:AJ8"/>
    <mergeCell ref="AL8:AU8"/>
    <mergeCell ref="AN7:AO7"/>
    <mergeCell ref="AP7:AQ7"/>
    <mergeCell ref="AR7:AS7"/>
    <mergeCell ref="AE9:AF9"/>
    <mergeCell ref="AG9:AH9"/>
    <mergeCell ref="AT9:AU9"/>
    <mergeCell ref="AR10:AS10"/>
    <mergeCell ref="AT10:AU10"/>
    <mergeCell ref="AN9:AO9"/>
    <mergeCell ref="AP9:AQ9"/>
    <mergeCell ref="AR9:AS9"/>
    <mergeCell ref="K10:L10"/>
    <mergeCell ref="M10:N10"/>
    <mergeCell ref="AI9:AJ9"/>
    <mergeCell ref="AL9:AM9"/>
    <mergeCell ref="AC10:AD10"/>
    <mergeCell ref="AE10:AF10"/>
    <mergeCell ref="AG10:AH10"/>
    <mergeCell ref="T9:U9"/>
    <mergeCell ref="V9:W9"/>
    <mergeCell ref="X9:Y9"/>
    <mergeCell ref="E10:F10"/>
    <mergeCell ref="A11:C11"/>
    <mergeCell ref="E11:N11"/>
    <mergeCell ref="P11:Y11"/>
    <mergeCell ref="V10:W10"/>
    <mergeCell ref="X10:Y10"/>
    <mergeCell ref="R10:S10"/>
    <mergeCell ref="A10:C10"/>
    <mergeCell ref="G10:H10"/>
    <mergeCell ref="I10:J10"/>
    <mergeCell ref="E13:N13"/>
    <mergeCell ref="P13:Y13"/>
    <mergeCell ref="AA13:AJ13"/>
    <mergeCell ref="AL13:AU13"/>
    <mergeCell ref="T10:U10"/>
    <mergeCell ref="P12:Y12"/>
    <mergeCell ref="AA12:AJ12"/>
    <mergeCell ref="AL12:AU12"/>
    <mergeCell ref="P10:Q10"/>
    <mergeCell ref="AA11:AJ11"/>
    <mergeCell ref="AL11:AU11"/>
    <mergeCell ref="AA10:AB10"/>
    <mergeCell ref="P14:S14"/>
    <mergeCell ref="T14:Y14"/>
    <mergeCell ref="AA14:AD14"/>
    <mergeCell ref="W15:Y15"/>
    <mergeCell ref="AA15:AB15"/>
    <mergeCell ref="AC15:AD15"/>
    <mergeCell ref="AS15:AU15"/>
    <mergeCell ref="AE14:AJ14"/>
    <mergeCell ref="AL14:AO14"/>
    <mergeCell ref="AP14:AU14"/>
    <mergeCell ref="AN15:AO15"/>
    <mergeCell ref="AP15:AR15"/>
    <mergeCell ref="T15:V15"/>
    <mergeCell ref="C14:C16"/>
    <mergeCell ref="E14:H14"/>
    <mergeCell ref="I14:N14"/>
    <mergeCell ref="E15:F15"/>
    <mergeCell ref="G15:H15"/>
    <mergeCell ref="I15:K15"/>
    <mergeCell ref="L15:N15"/>
    <mergeCell ref="A53:C53"/>
    <mergeCell ref="AE15:AG15"/>
    <mergeCell ref="AH15:AJ15"/>
    <mergeCell ref="AL15:AM15"/>
    <mergeCell ref="P15:Q15"/>
    <mergeCell ref="R15:S15"/>
  </mergeCells>
  <printOptions/>
  <pageMargins left="0.7" right="0.7" top="0.787401575" bottom="0.7874015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U53"/>
  <sheetViews>
    <sheetView zoomScalePageLayoutView="0" workbookViewId="0" topLeftCell="A1">
      <selection activeCell="AH47" sqref="AH47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27.57421875" style="0" customWidth="1"/>
    <col min="4" max="4" width="2.28125" style="0" customWidth="1"/>
    <col min="5" max="5" width="3.7109375" style="0" customWidth="1"/>
    <col min="6" max="6" width="4.28125" style="0" customWidth="1"/>
    <col min="7" max="7" width="3.7109375" style="0" customWidth="1"/>
    <col min="8" max="8" width="4.2812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3.7109375" style="0" customWidth="1"/>
    <col min="13" max="13" width="4.28125" style="0" customWidth="1"/>
    <col min="14" max="14" width="3.8515625" style="0" customWidth="1"/>
    <col min="15" max="15" width="2.28125" style="0" customWidth="1"/>
    <col min="16" max="16" width="3.7109375" style="0" customWidth="1"/>
    <col min="17" max="17" width="4.28125" style="0" customWidth="1"/>
    <col min="18" max="18" width="3.7109375" style="0" customWidth="1"/>
    <col min="19" max="19" width="4.28125" style="0" customWidth="1"/>
    <col min="20" max="20" width="3.7109375" style="0" customWidth="1"/>
    <col min="21" max="21" width="4.281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3.8515625" style="0" customWidth="1"/>
    <col min="26" max="26" width="2.28125" style="0" customWidth="1"/>
    <col min="27" max="27" width="3.7109375" style="0" customWidth="1"/>
    <col min="28" max="28" width="4.28125" style="0" customWidth="1"/>
    <col min="29" max="29" width="3.7109375" style="0" customWidth="1"/>
    <col min="30" max="30" width="4.28125" style="0" customWidth="1"/>
    <col min="31" max="31" width="3.7109375" style="0" customWidth="1"/>
    <col min="32" max="32" width="4.28125" style="0" customWidth="1"/>
    <col min="33" max="33" width="3.8515625" style="0" customWidth="1"/>
    <col min="34" max="34" width="3.7109375" style="0" customWidth="1"/>
    <col min="35" max="35" width="4.28125" style="0" customWidth="1"/>
    <col min="36" max="36" width="3.8515625" style="0" customWidth="1"/>
    <col min="37" max="37" width="2.28125" style="0" customWidth="1"/>
    <col min="38" max="38" width="3.7109375" style="0" customWidth="1"/>
    <col min="39" max="39" width="4.28125" style="0" customWidth="1"/>
    <col min="40" max="40" width="3.7109375" style="0" customWidth="1"/>
    <col min="41" max="41" width="4.28125" style="0" customWidth="1"/>
    <col min="42" max="42" width="3.7109375" style="0" customWidth="1"/>
    <col min="43" max="43" width="4.28125" style="0" customWidth="1"/>
    <col min="44" max="44" width="3.8515625" style="0" customWidth="1"/>
    <col min="45" max="45" width="3.7109375" style="0" customWidth="1"/>
    <col min="46" max="46" width="4.28125" style="0" customWidth="1"/>
    <col min="47" max="47" width="3.8515625" style="0" customWidth="1"/>
  </cols>
  <sheetData>
    <row r="1" spans="1:47" ht="12.75">
      <c r="A1" s="4" t="s">
        <v>15</v>
      </c>
      <c r="B1" s="527" t="s">
        <v>122</v>
      </c>
      <c r="C1" s="528"/>
      <c r="D1" s="542" t="s">
        <v>29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AK1" s="9"/>
      <c r="AL1" s="9"/>
      <c r="AM1" s="10"/>
      <c r="AN1" s="10"/>
      <c r="AO1" s="10"/>
      <c r="AP1" s="10"/>
      <c r="AQ1" s="10"/>
      <c r="AR1" s="11"/>
      <c r="AS1" s="10"/>
      <c r="AT1" s="10"/>
      <c r="AU1" s="72"/>
    </row>
    <row r="2" spans="1:47" ht="12.75">
      <c r="A2" s="4" t="s">
        <v>16</v>
      </c>
      <c r="B2" s="529" t="s">
        <v>120</v>
      </c>
      <c r="C2" s="530"/>
      <c r="D2" s="537" t="s">
        <v>57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AU2" s="73"/>
    </row>
    <row r="3" spans="1:47" ht="13.5" thickBot="1">
      <c r="A3" s="70" t="s">
        <v>17</v>
      </c>
      <c r="B3" s="531" t="s">
        <v>30</v>
      </c>
      <c r="C3" s="532"/>
      <c r="D3" s="522" t="s">
        <v>58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107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4"/>
    </row>
    <row r="4" spans="1:47" ht="12.75">
      <c r="A4" s="534" t="s">
        <v>37</v>
      </c>
      <c r="B4" s="535"/>
      <c r="C4" s="536"/>
      <c r="D4" s="524"/>
      <c r="E4" s="525"/>
      <c r="F4" s="525"/>
      <c r="G4" s="525"/>
      <c r="H4" s="525"/>
      <c r="I4" s="525"/>
      <c r="J4" s="525"/>
      <c r="K4" s="525"/>
      <c r="L4" s="525"/>
      <c r="M4" s="525"/>
      <c r="N4" s="526"/>
      <c r="O4" s="524"/>
      <c r="P4" s="525"/>
      <c r="Q4" s="525"/>
      <c r="R4" s="525"/>
      <c r="S4" s="525"/>
      <c r="T4" s="525"/>
      <c r="U4" s="525"/>
      <c r="V4" s="525"/>
      <c r="W4" s="525"/>
      <c r="X4" s="525"/>
      <c r="Y4" s="526"/>
      <c r="Z4" s="544"/>
      <c r="AA4" s="545"/>
      <c r="AB4" s="545"/>
      <c r="AC4" s="545"/>
      <c r="AD4" s="545"/>
      <c r="AE4" s="545"/>
      <c r="AF4" s="545"/>
      <c r="AG4" s="545"/>
      <c r="AH4" s="545"/>
      <c r="AI4" s="545"/>
      <c r="AJ4" s="546"/>
      <c r="AK4" s="544"/>
      <c r="AL4" s="545"/>
      <c r="AM4" s="545"/>
      <c r="AN4" s="545"/>
      <c r="AO4" s="545"/>
      <c r="AP4" s="545"/>
      <c r="AQ4" s="545"/>
      <c r="AR4" s="545"/>
      <c r="AS4" s="545"/>
      <c r="AT4" s="545"/>
      <c r="AU4" s="546"/>
    </row>
    <row r="5" spans="1:47" ht="12.75">
      <c r="A5" s="533" t="s">
        <v>0</v>
      </c>
      <c r="B5" s="475"/>
      <c r="C5" s="476"/>
      <c r="D5" s="539"/>
      <c r="E5" s="540"/>
      <c r="F5" s="540"/>
      <c r="G5" s="540"/>
      <c r="H5" s="540"/>
      <c r="I5" s="540"/>
      <c r="J5" s="540"/>
      <c r="K5" s="540"/>
      <c r="L5" s="540"/>
      <c r="M5" s="540"/>
      <c r="N5" s="541"/>
      <c r="O5" s="539"/>
      <c r="P5" s="540"/>
      <c r="Q5" s="540"/>
      <c r="R5" s="540"/>
      <c r="S5" s="540"/>
      <c r="T5" s="540"/>
      <c r="U5" s="540"/>
      <c r="V5" s="540"/>
      <c r="W5" s="540"/>
      <c r="X5" s="540"/>
      <c r="Y5" s="541"/>
      <c r="Z5" s="540"/>
      <c r="AA5" s="547"/>
      <c r="AB5" s="547"/>
      <c r="AC5" s="547"/>
      <c r="AD5" s="547"/>
      <c r="AE5" s="547"/>
      <c r="AF5" s="547"/>
      <c r="AG5" s="547"/>
      <c r="AH5" s="547"/>
      <c r="AI5" s="547"/>
      <c r="AJ5" s="548"/>
      <c r="AK5" s="540"/>
      <c r="AL5" s="547"/>
      <c r="AM5" s="547"/>
      <c r="AN5" s="547"/>
      <c r="AO5" s="547"/>
      <c r="AP5" s="547"/>
      <c r="AQ5" s="547"/>
      <c r="AR5" s="547"/>
      <c r="AS5" s="547"/>
      <c r="AT5" s="547"/>
      <c r="AU5" s="548"/>
    </row>
    <row r="6" spans="1:47" ht="12.75">
      <c r="A6" s="566" t="s">
        <v>21</v>
      </c>
      <c r="B6" s="514"/>
      <c r="C6" s="515"/>
      <c r="D6" s="504"/>
      <c r="E6" s="496">
        <v>1</v>
      </c>
      <c r="F6" s="496"/>
      <c r="G6" s="496">
        <v>2</v>
      </c>
      <c r="H6" s="496"/>
      <c r="I6" s="496">
        <v>3</v>
      </c>
      <c r="J6" s="496"/>
      <c r="K6" s="496">
        <v>4</v>
      </c>
      <c r="L6" s="496"/>
      <c r="M6" s="496">
        <v>5</v>
      </c>
      <c r="N6" s="497"/>
      <c r="O6" s="504"/>
      <c r="P6" s="496">
        <v>1</v>
      </c>
      <c r="Q6" s="496"/>
      <c r="R6" s="496">
        <v>2</v>
      </c>
      <c r="S6" s="496"/>
      <c r="T6" s="496">
        <v>3</v>
      </c>
      <c r="U6" s="496"/>
      <c r="V6" s="496">
        <v>4</v>
      </c>
      <c r="W6" s="496"/>
      <c r="X6" s="496">
        <v>5</v>
      </c>
      <c r="Y6" s="497"/>
      <c r="Z6" s="504"/>
      <c r="AA6" s="496">
        <v>1</v>
      </c>
      <c r="AB6" s="496"/>
      <c r="AC6" s="496">
        <v>2</v>
      </c>
      <c r="AD6" s="496"/>
      <c r="AE6" s="496">
        <v>3</v>
      </c>
      <c r="AF6" s="496"/>
      <c r="AG6" s="496">
        <v>4</v>
      </c>
      <c r="AH6" s="496"/>
      <c r="AI6" s="496">
        <v>5</v>
      </c>
      <c r="AJ6" s="497"/>
      <c r="AK6" s="504"/>
      <c r="AL6" s="496">
        <v>1</v>
      </c>
      <c r="AM6" s="496"/>
      <c r="AN6" s="496">
        <v>2</v>
      </c>
      <c r="AO6" s="496"/>
      <c r="AP6" s="496">
        <v>3</v>
      </c>
      <c r="AQ6" s="496"/>
      <c r="AR6" s="496">
        <v>4</v>
      </c>
      <c r="AS6" s="496"/>
      <c r="AT6" s="496">
        <v>5</v>
      </c>
      <c r="AU6" s="497"/>
    </row>
    <row r="7" spans="1:47" ht="12.75">
      <c r="A7" s="516" t="s">
        <v>2</v>
      </c>
      <c r="B7" s="514"/>
      <c r="C7" s="515"/>
      <c r="D7" s="505"/>
      <c r="E7" s="490">
        <f>COUNTIF(E17:F52,1)</f>
        <v>0</v>
      </c>
      <c r="F7" s="490"/>
      <c r="G7" s="490">
        <f>COUNTIF(E17:F52,2)</f>
        <v>0</v>
      </c>
      <c r="H7" s="490"/>
      <c r="I7" s="507">
        <f>COUNTIF(E17:F52,3)</f>
        <v>0</v>
      </c>
      <c r="J7" s="508"/>
      <c r="K7" s="490">
        <f>COUNTIF(E17:F52,4)</f>
        <v>0</v>
      </c>
      <c r="L7" s="490"/>
      <c r="M7" s="490">
        <f>COUNTIF(E17:F52,5)</f>
        <v>0</v>
      </c>
      <c r="N7" s="491"/>
      <c r="O7" s="505"/>
      <c r="P7" s="490">
        <f>COUNTIF(P17:Q52,1)</f>
        <v>0</v>
      </c>
      <c r="Q7" s="490"/>
      <c r="R7" s="490">
        <f>COUNTIF(P17:Q52,2)</f>
        <v>0</v>
      </c>
      <c r="S7" s="490"/>
      <c r="T7" s="507">
        <f>COUNTIF(P17:Q52,3)</f>
        <v>0</v>
      </c>
      <c r="U7" s="508"/>
      <c r="V7" s="490">
        <f>COUNTIF(P17:Q52,4)</f>
        <v>0</v>
      </c>
      <c r="W7" s="490"/>
      <c r="X7" s="490">
        <f>COUNTIF(P17:Q52,5)</f>
        <v>0</v>
      </c>
      <c r="Y7" s="491"/>
      <c r="Z7" s="505"/>
      <c r="AA7" s="490">
        <f>COUNTIF(AA17:AB52,1)</f>
        <v>0</v>
      </c>
      <c r="AB7" s="490"/>
      <c r="AC7" s="490">
        <f>COUNTIF(AA17:AB52,2)</f>
        <v>0</v>
      </c>
      <c r="AD7" s="490"/>
      <c r="AE7" s="507">
        <f>COUNTIF(AA17:AB52,3)</f>
        <v>0</v>
      </c>
      <c r="AF7" s="508"/>
      <c r="AG7" s="490">
        <f>COUNTIF(AA17:AB52,4)</f>
        <v>0</v>
      </c>
      <c r="AH7" s="490"/>
      <c r="AI7" s="490">
        <f>COUNTIF(AA17:AB52,5)</f>
        <v>0</v>
      </c>
      <c r="AJ7" s="491"/>
      <c r="AK7" s="554"/>
      <c r="AL7" s="490">
        <f>COUNTIF(AL17:AM52,1)</f>
        <v>0</v>
      </c>
      <c r="AM7" s="490"/>
      <c r="AN7" s="490">
        <f>COUNTIF(AL17:AM52,2)</f>
        <v>0</v>
      </c>
      <c r="AO7" s="490"/>
      <c r="AP7" s="509">
        <f>COUNTIF(AL17:AM52,3)</f>
        <v>0</v>
      </c>
      <c r="AQ7" s="510"/>
      <c r="AR7" s="490">
        <f>COUNTIF(AL17:AM52,4)</f>
        <v>0</v>
      </c>
      <c r="AS7" s="490"/>
      <c r="AT7" s="490">
        <f>COUNTIF(AL17:AM52,5)</f>
        <v>0</v>
      </c>
      <c r="AU7" s="491"/>
    </row>
    <row r="8" spans="1:47" ht="12.75">
      <c r="A8" s="7" t="s">
        <v>3</v>
      </c>
      <c r="B8" s="5"/>
      <c r="C8" s="41"/>
      <c r="D8" s="505"/>
      <c r="E8" s="471">
        <f>SUM(G17:H52)</f>
        <v>0</v>
      </c>
      <c r="F8" s="472"/>
      <c r="G8" s="472"/>
      <c r="H8" s="472"/>
      <c r="I8" s="472"/>
      <c r="J8" s="472"/>
      <c r="K8" s="472"/>
      <c r="L8" s="472"/>
      <c r="M8" s="472"/>
      <c r="N8" s="473"/>
      <c r="O8" s="505"/>
      <c r="P8" s="471">
        <f>SUM(R17:S52)</f>
        <v>0</v>
      </c>
      <c r="Q8" s="472"/>
      <c r="R8" s="472"/>
      <c r="S8" s="472"/>
      <c r="T8" s="472"/>
      <c r="U8" s="472"/>
      <c r="V8" s="472"/>
      <c r="W8" s="472"/>
      <c r="X8" s="472"/>
      <c r="Y8" s="473"/>
      <c r="Z8" s="505"/>
      <c r="AA8" s="471">
        <f>SUM(AC17:AD52)</f>
        <v>0</v>
      </c>
      <c r="AB8" s="472"/>
      <c r="AC8" s="472"/>
      <c r="AD8" s="472"/>
      <c r="AE8" s="472"/>
      <c r="AF8" s="472"/>
      <c r="AG8" s="472"/>
      <c r="AH8" s="472"/>
      <c r="AI8" s="472"/>
      <c r="AJ8" s="473"/>
      <c r="AK8" s="554"/>
      <c r="AL8" s="471">
        <f>SUM(AN17:AO52)</f>
        <v>0</v>
      </c>
      <c r="AM8" s="472"/>
      <c r="AN8" s="472"/>
      <c r="AO8" s="472"/>
      <c r="AP8" s="472"/>
      <c r="AQ8" s="472"/>
      <c r="AR8" s="472"/>
      <c r="AS8" s="472"/>
      <c r="AT8" s="472"/>
      <c r="AU8" s="473"/>
    </row>
    <row r="9" spans="1:47" ht="12.75">
      <c r="A9" s="560" t="s">
        <v>22</v>
      </c>
      <c r="B9" s="561"/>
      <c r="C9" s="562"/>
      <c r="D9" s="505"/>
      <c r="E9" s="488">
        <v>1</v>
      </c>
      <c r="F9" s="488"/>
      <c r="G9" s="488">
        <v>2</v>
      </c>
      <c r="H9" s="488"/>
      <c r="I9" s="488">
        <v>3</v>
      </c>
      <c r="J9" s="488"/>
      <c r="K9" s="488">
        <v>4</v>
      </c>
      <c r="L9" s="488"/>
      <c r="M9" s="488">
        <v>5</v>
      </c>
      <c r="N9" s="489"/>
      <c r="O9" s="505"/>
      <c r="P9" s="488">
        <v>1</v>
      </c>
      <c r="Q9" s="488"/>
      <c r="R9" s="488">
        <v>2</v>
      </c>
      <c r="S9" s="488"/>
      <c r="T9" s="488">
        <v>3</v>
      </c>
      <c r="U9" s="488"/>
      <c r="V9" s="488">
        <v>4</v>
      </c>
      <c r="W9" s="488"/>
      <c r="X9" s="488">
        <v>5</v>
      </c>
      <c r="Y9" s="489"/>
      <c r="Z9" s="505"/>
      <c r="AA9" s="488">
        <v>1</v>
      </c>
      <c r="AB9" s="488"/>
      <c r="AC9" s="488">
        <v>2</v>
      </c>
      <c r="AD9" s="488"/>
      <c r="AE9" s="488">
        <v>3</v>
      </c>
      <c r="AF9" s="488"/>
      <c r="AG9" s="488">
        <v>4</v>
      </c>
      <c r="AH9" s="488"/>
      <c r="AI9" s="488">
        <v>5</v>
      </c>
      <c r="AJ9" s="489"/>
      <c r="AK9" s="554"/>
      <c r="AL9" s="488">
        <v>1</v>
      </c>
      <c r="AM9" s="488"/>
      <c r="AN9" s="488">
        <v>2</v>
      </c>
      <c r="AO9" s="488"/>
      <c r="AP9" s="488">
        <v>3</v>
      </c>
      <c r="AQ9" s="488"/>
      <c r="AR9" s="488">
        <v>4</v>
      </c>
      <c r="AS9" s="488"/>
      <c r="AT9" s="488">
        <v>5</v>
      </c>
      <c r="AU9" s="489"/>
    </row>
    <row r="10" spans="1:47" ht="12.75">
      <c r="A10" s="516" t="s">
        <v>4</v>
      </c>
      <c r="B10" s="517"/>
      <c r="C10" s="518"/>
      <c r="D10" s="505"/>
      <c r="E10" s="511">
        <f>COUNTIF(I17:K52,1)</f>
        <v>0</v>
      </c>
      <c r="F10" s="511"/>
      <c r="G10" s="511">
        <f>COUNTIF(I17:K52,2)</f>
        <v>0</v>
      </c>
      <c r="H10" s="511"/>
      <c r="I10" s="520">
        <f>COUNTIF(I17:K52,3)</f>
        <v>0</v>
      </c>
      <c r="J10" s="521"/>
      <c r="K10" s="511">
        <f>COUNTIF(I17:K52,4)</f>
        <v>0</v>
      </c>
      <c r="L10" s="511"/>
      <c r="M10" s="511">
        <f>COUNTIF(I17:K52,5)</f>
        <v>0</v>
      </c>
      <c r="N10" s="519"/>
      <c r="O10" s="505"/>
      <c r="P10" s="490">
        <f>COUNTIF(T17:V52,1)</f>
        <v>0</v>
      </c>
      <c r="Q10" s="490"/>
      <c r="R10" s="490">
        <f>COUNTIF(T17:V52,2)</f>
        <v>0</v>
      </c>
      <c r="S10" s="490"/>
      <c r="T10" s="507">
        <f>COUNTIF(T17:V52,3)</f>
        <v>0</v>
      </c>
      <c r="U10" s="508"/>
      <c r="V10" s="490">
        <f>COUNTIF(T17:V52,4)</f>
        <v>0</v>
      </c>
      <c r="W10" s="490"/>
      <c r="X10" s="490">
        <f>COUNTIF(T17:V52,5)</f>
        <v>0</v>
      </c>
      <c r="Y10" s="491"/>
      <c r="Z10" s="505"/>
      <c r="AA10" s="490">
        <f>COUNTIF(AE17:AG52,1)</f>
        <v>0</v>
      </c>
      <c r="AB10" s="490"/>
      <c r="AC10" s="490">
        <f>COUNTIF(AE17:AF52,2)</f>
        <v>0</v>
      </c>
      <c r="AD10" s="490"/>
      <c r="AE10" s="509">
        <f>COUNTIF(AE17:AG52,3)</f>
        <v>0</v>
      </c>
      <c r="AF10" s="510"/>
      <c r="AG10" s="490">
        <f>COUNTIF(AE17:AG52,4)</f>
        <v>0</v>
      </c>
      <c r="AH10" s="490"/>
      <c r="AI10" s="490">
        <f>COUNTIF(AE17:AG52,5)</f>
        <v>0</v>
      </c>
      <c r="AJ10" s="491"/>
      <c r="AK10" s="554"/>
      <c r="AL10" s="490">
        <f>COUNTIF(AP17:AR52,1)</f>
        <v>0</v>
      </c>
      <c r="AM10" s="490"/>
      <c r="AN10" s="490">
        <f>COUNTIF(AP17:AR52,2)</f>
        <v>0</v>
      </c>
      <c r="AO10" s="490"/>
      <c r="AP10" s="509">
        <f>COUNTIF(AP17:AR52,3)</f>
        <v>0</v>
      </c>
      <c r="AQ10" s="510"/>
      <c r="AR10" s="490">
        <f>COUNTIF(AP17:AR52,4)</f>
        <v>0</v>
      </c>
      <c r="AS10" s="490"/>
      <c r="AT10" s="490">
        <f>COUNTIF(AP17:AR52,5)</f>
        <v>0</v>
      </c>
      <c r="AU10" s="491"/>
    </row>
    <row r="11" spans="1:47" ht="12.75">
      <c r="A11" s="516" t="s">
        <v>5</v>
      </c>
      <c r="B11" s="517"/>
      <c r="C11" s="518"/>
      <c r="D11" s="505"/>
      <c r="E11" s="471">
        <f>SUM(L17:N52)</f>
        <v>0</v>
      </c>
      <c r="F11" s="472"/>
      <c r="G11" s="472"/>
      <c r="H11" s="472"/>
      <c r="I11" s="472"/>
      <c r="J11" s="472"/>
      <c r="K11" s="472"/>
      <c r="L11" s="472"/>
      <c r="M11" s="472"/>
      <c r="N11" s="473"/>
      <c r="O11" s="505"/>
      <c r="P11" s="471">
        <f>SUM(W17:Y52)</f>
        <v>0</v>
      </c>
      <c r="Q11" s="472"/>
      <c r="R11" s="472"/>
      <c r="S11" s="472"/>
      <c r="T11" s="472"/>
      <c r="U11" s="472"/>
      <c r="V11" s="472"/>
      <c r="W11" s="472"/>
      <c r="X11" s="472"/>
      <c r="Y11" s="473"/>
      <c r="Z11" s="505"/>
      <c r="AA11" s="471">
        <f>SUM(AH17:AJ52)</f>
        <v>0</v>
      </c>
      <c r="AB11" s="472"/>
      <c r="AC11" s="472"/>
      <c r="AD11" s="472"/>
      <c r="AE11" s="472"/>
      <c r="AF11" s="472"/>
      <c r="AG11" s="472"/>
      <c r="AH11" s="472"/>
      <c r="AI11" s="472"/>
      <c r="AJ11" s="473"/>
      <c r="AK11" s="554"/>
      <c r="AL11" s="471">
        <f>SUM(AS17:AU52)</f>
        <v>0</v>
      </c>
      <c r="AM11" s="472"/>
      <c r="AN11" s="472"/>
      <c r="AO11" s="472"/>
      <c r="AP11" s="472"/>
      <c r="AQ11" s="472"/>
      <c r="AR11" s="472"/>
      <c r="AS11" s="472"/>
      <c r="AT11" s="472"/>
      <c r="AU11" s="473"/>
    </row>
    <row r="12" spans="1:47" ht="12.75">
      <c r="A12" s="513" t="s">
        <v>20</v>
      </c>
      <c r="B12" s="514"/>
      <c r="C12" s="515"/>
      <c r="D12" s="505"/>
      <c r="E12" s="551">
        <f>SUM(E7:N7,E10:N10)</f>
        <v>0</v>
      </c>
      <c r="F12" s="552"/>
      <c r="G12" s="552"/>
      <c r="H12" s="552"/>
      <c r="I12" s="552"/>
      <c r="J12" s="552"/>
      <c r="K12" s="552"/>
      <c r="L12" s="552"/>
      <c r="M12" s="552"/>
      <c r="N12" s="553"/>
      <c r="O12" s="505"/>
      <c r="P12" s="493">
        <f>SUM(P7:Y7,P10:Y10)</f>
        <v>0</v>
      </c>
      <c r="Q12" s="494"/>
      <c r="R12" s="494"/>
      <c r="S12" s="494"/>
      <c r="T12" s="494"/>
      <c r="U12" s="494"/>
      <c r="V12" s="494"/>
      <c r="W12" s="494"/>
      <c r="X12" s="494"/>
      <c r="Y12" s="495"/>
      <c r="Z12" s="505"/>
      <c r="AA12" s="551">
        <f>SUM(AA7:AJ7,AA10:AJ10)</f>
        <v>0</v>
      </c>
      <c r="AB12" s="552"/>
      <c r="AC12" s="552"/>
      <c r="AD12" s="552"/>
      <c r="AE12" s="552"/>
      <c r="AF12" s="552"/>
      <c r="AG12" s="552"/>
      <c r="AH12" s="552"/>
      <c r="AI12" s="552"/>
      <c r="AJ12" s="553"/>
      <c r="AK12" s="554"/>
      <c r="AL12" s="551">
        <f>SUM(AL7:AU7,AL10:AU10)</f>
        <v>0</v>
      </c>
      <c r="AM12" s="552"/>
      <c r="AN12" s="552"/>
      <c r="AO12" s="552"/>
      <c r="AP12" s="552"/>
      <c r="AQ12" s="552"/>
      <c r="AR12" s="552"/>
      <c r="AS12" s="552"/>
      <c r="AT12" s="552"/>
      <c r="AU12" s="553"/>
    </row>
    <row r="13" spans="1:47" ht="12.75">
      <c r="A13" s="6" t="s">
        <v>6</v>
      </c>
      <c r="B13" s="5"/>
      <c r="C13" s="41"/>
      <c r="D13" s="505"/>
      <c r="E13" s="471">
        <f>SUM(E8,E11)</f>
        <v>0</v>
      </c>
      <c r="F13" s="472"/>
      <c r="G13" s="472"/>
      <c r="H13" s="472"/>
      <c r="I13" s="472"/>
      <c r="J13" s="472"/>
      <c r="K13" s="472"/>
      <c r="L13" s="472"/>
      <c r="M13" s="472"/>
      <c r="N13" s="473"/>
      <c r="O13" s="505"/>
      <c r="P13" s="471">
        <f>SUM(P8,P11)</f>
        <v>0</v>
      </c>
      <c r="Q13" s="472"/>
      <c r="R13" s="472"/>
      <c r="S13" s="472"/>
      <c r="T13" s="472"/>
      <c r="U13" s="472"/>
      <c r="V13" s="472"/>
      <c r="W13" s="472"/>
      <c r="X13" s="472"/>
      <c r="Y13" s="473"/>
      <c r="Z13" s="505"/>
      <c r="AA13" s="471">
        <f>SUM(AA8,AA11)</f>
        <v>0</v>
      </c>
      <c r="AB13" s="472"/>
      <c r="AC13" s="472"/>
      <c r="AD13" s="472"/>
      <c r="AE13" s="472"/>
      <c r="AF13" s="472"/>
      <c r="AG13" s="472"/>
      <c r="AH13" s="472"/>
      <c r="AI13" s="472"/>
      <c r="AJ13" s="473"/>
      <c r="AK13" s="554"/>
      <c r="AL13" s="471">
        <f>SUM(AL8,AL11)</f>
        <v>0</v>
      </c>
      <c r="AM13" s="472"/>
      <c r="AN13" s="472"/>
      <c r="AO13" s="472"/>
      <c r="AP13" s="472"/>
      <c r="AQ13" s="472"/>
      <c r="AR13" s="472"/>
      <c r="AS13" s="472"/>
      <c r="AT13" s="472"/>
      <c r="AU13" s="473"/>
    </row>
    <row r="14" spans="1:47" ht="12.75">
      <c r="A14" s="512" t="s">
        <v>13</v>
      </c>
      <c r="B14" s="498" t="s">
        <v>12</v>
      </c>
      <c r="C14" s="501" t="s">
        <v>14</v>
      </c>
      <c r="D14" s="505"/>
      <c r="E14" s="485" t="s">
        <v>7</v>
      </c>
      <c r="F14" s="475"/>
      <c r="G14" s="475"/>
      <c r="H14" s="486"/>
      <c r="I14" s="474" t="s">
        <v>8</v>
      </c>
      <c r="J14" s="475"/>
      <c r="K14" s="475"/>
      <c r="L14" s="475"/>
      <c r="M14" s="475"/>
      <c r="N14" s="476"/>
      <c r="O14" s="505"/>
      <c r="P14" s="485" t="s">
        <v>7</v>
      </c>
      <c r="Q14" s="475"/>
      <c r="R14" s="475"/>
      <c r="S14" s="486"/>
      <c r="T14" s="492" t="s">
        <v>8</v>
      </c>
      <c r="U14" s="475"/>
      <c r="V14" s="475"/>
      <c r="W14" s="475"/>
      <c r="X14" s="475"/>
      <c r="Y14" s="476"/>
      <c r="Z14" s="505"/>
      <c r="AA14" s="485" t="s">
        <v>7</v>
      </c>
      <c r="AB14" s="475"/>
      <c r="AC14" s="475"/>
      <c r="AD14" s="486"/>
      <c r="AE14" s="492" t="s">
        <v>8</v>
      </c>
      <c r="AF14" s="475"/>
      <c r="AG14" s="475"/>
      <c r="AH14" s="475"/>
      <c r="AI14" s="475"/>
      <c r="AJ14" s="476"/>
      <c r="AK14" s="554"/>
      <c r="AL14" s="485" t="s">
        <v>7</v>
      </c>
      <c r="AM14" s="475"/>
      <c r="AN14" s="475"/>
      <c r="AO14" s="486"/>
      <c r="AP14" s="474" t="s">
        <v>8</v>
      </c>
      <c r="AQ14" s="475"/>
      <c r="AR14" s="475"/>
      <c r="AS14" s="475"/>
      <c r="AT14" s="475"/>
      <c r="AU14" s="476"/>
    </row>
    <row r="15" spans="1:47" ht="12.75">
      <c r="A15" s="499"/>
      <c r="B15" s="499"/>
      <c r="C15" s="502"/>
      <c r="D15" s="505"/>
      <c r="E15" s="480" t="s">
        <v>1</v>
      </c>
      <c r="F15" s="481"/>
      <c r="G15" s="482" t="s">
        <v>18</v>
      </c>
      <c r="H15" s="483"/>
      <c r="I15" s="484" t="s">
        <v>1</v>
      </c>
      <c r="J15" s="478"/>
      <c r="K15" s="481"/>
      <c r="L15" s="477" t="s">
        <v>18</v>
      </c>
      <c r="M15" s="478"/>
      <c r="N15" s="479"/>
      <c r="O15" s="505"/>
      <c r="P15" s="480" t="s">
        <v>1</v>
      </c>
      <c r="Q15" s="481"/>
      <c r="R15" s="482" t="s">
        <v>18</v>
      </c>
      <c r="S15" s="483"/>
      <c r="T15" s="487" t="s">
        <v>1</v>
      </c>
      <c r="U15" s="478"/>
      <c r="V15" s="481"/>
      <c r="W15" s="477" t="s">
        <v>18</v>
      </c>
      <c r="X15" s="478"/>
      <c r="Y15" s="479"/>
      <c r="Z15" s="505"/>
      <c r="AA15" s="480" t="s">
        <v>1</v>
      </c>
      <c r="AB15" s="481"/>
      <c r="AC15" s="482" t="s">
        <v>18</v>
      </c>
      <c r="AD15" s="483"/>
      <c r="AE15" s="487" t="s">
        <v>1</v>
      </c>
      <c r="AF15" s="478"/>
      <c r="AG15" s="481"/>
      <c r="AH15" s="477" t="s">
        <v>18</v>
      </c>
      <c r="AI15" s="478"/>
      <c r="AJ15" s="479"/>
      <c r="AK15" s="554"/>
      <c r="AL15" s="480" t="s">
        <v>1</v>
      </c>
      <c r="AM15" s="481"/>
      <c r="AN15" s="482" t="s">
        <v>18</v>
      </c>
      <c r="AO15" s="483"/>
      <c r="AP15" s="484" t="s">
        <v>1</v>
      </c>
      <c r="AQ15" s="478"/>
      <c r="AR15" s="481"/>
      <c r="AS15" s="477" t="s">
        <v>18</v>
      </c>
      <c r="AT15" s="478"/>
      <c r="AU15" s="479"/>
    </row>
    <row r="16" spans="1:47" ht="13.5" thickBot="1">
      <c r="A16" s="500"/>
      <c r="B16" s="500"/>
      <c r="C16" s="503"/>
      <c r="D16" s="506"/>
      <c r="E16" s="32" t="s">
        <v>9</v>
      </c>
      <c r="F16" s="61" t="s">
        <v>10</v>
      </c>
      <c r="G16" s="57" t="s">
        <v>9</v>
      </c>
      <c r="H16" s="75" t="s">
        <v>10</v>
      </c>
      <c r="I16" s="57" t="s">
        <v>9</v>
      </c>
      <c r="J16" s="32" t="s">
        <v>10</v>
      </c>
      <c r="K16" s="40" t="s">
        <v>11</v>
      </c>
      <c r="L16" s="57" t="s">
        <v>9</v>
      </c>
      <c r="M16" s="32" t="s">
        <v>10</v>
      </c>
      <c r="N16" s="40" t="s">
        <v>11</v>
      </c>
      <c r="O16" s="506"/>
      <c r="P16" s="32" t="s">
        <v>9</v>
      </c>
      <c r="Q16" s="61" t="s">
        <v>10</v>
      </c>
      <c r="R16" s="57" t="s">
        <v>9</v>
      </c>
      <c r="S16" s="75" t="s">
        <v>10</v>
      </c>
      <c r="T16" s="57" t="s">
        <v>9</v>
      </c>
      <c r="U16" s="32" t="s">
        <v>10</v>
      </c>
      <c r="V16" s="40" t="s">
        <v>11</v>
      </c>
      <c r="W16" s="57" t="s">
        <v>9</v>
      </c>
      <c r="X16" s="32" t="s">
        <v>10</v>
      </c>
      <c r="Y16" s="40" t="s">
        <v>11</v>
      </c>
      <c r="Z16" s="506"/>
      <c r="AA16" s="32" t="s">
        <v>9</v>
      </c>
      <c r="AB16" s="61" t="s">
        <v>10</v>
      </c>
      <c r="AC16" s="57" t="s">
        <v>9</v>
      </c>
      <c r="AD16" s="75" t="s">
        <v>10</v>
      </c>
      <c r="AE16" s="57" t="s">
        <v>9</v>
      </c>
      <c r="AF16" s="32" t="s">
        <v>10</v>
      </c>
      <c r="AG16" s="40" t="s">
        <v>11</v>
      </c>
      <c r="AH16" s="57" t="s">
        <v>9</v>
      </c>
      <c r="AI16" s="32" t="s">
        <v>10</v>
      </c>
      <c r="AJ16" s="40" t="s">
        <v>11</v>
      </c>
      <c r="AK16" s="555"/>
      <c r="AL16" s="32" t="s">
        <v>9</v>
      </c>
      <c r="AM16" s="61" t="s">
        <v>10</v>
      </c>
      <c r="AN16" s="57" t="s">
        <v>9</v>
      </c>
      <c r="AO16" s="75" t="s">
        <v>10</v>
      </c>
      <c r="AP16" s="57" t="s">
        <v>9</v>
      </c>
      <c r="AQ16" s="32" t="s">
        <v>10</v>
      </c>
      <c r="AR16" s="40" t="s">
        <v>11</v>
      </c>
      <c r="AS16" s="57" t="s">
        <v>9</v>
      </c>
      <c r="AT16" s="32" t="s">
        <v>10</v>
      </c>
      <c r="AU16" s="40" t="s">
        <v>11</v>
      </c>
    </row>
    <row r="17" spans="1:47" ht="12.75">
      <c r="A17" s="15">
        <v>1</v>
      </c>
      <c r="B17" s="167" t="s">
        <v>123</v>
      </c>
      <c r="C17" s="31" t="s">
        <v>124</v>
      </c>
      <c r="D17" s="17"/>
      <c r="E17" s="18"/>
      <c r="F17" s="62"/>
      <c r="G17" s="60"/>
      <c r="H17" s="76"/>
      <c r="I17" s="33"/>
      <c r="J17" s="18"/>
      <c r="K17" s="62"/>
      <c r="L17" s="60"/>
      <c r="M17" s="19"/>
      <c r="N17" s="36"/>
      <c r="O17" s="17"/>
      <c r="P17" s="18"/>
      <c r="Q17" s="62"/>
      <c r="R17" s="60"/>
      <c r="S17" s="76"/>
      <c r="T17" s="33"/>
      <c r="U17" s="18"/>
      <c r="V17" s="62"/>
      <c r="W17" s="60"/>
      <c r="X17" s="19"/>
      <c r="Y17" s="36"/>
      <c r="Z17" s="33"/>
      <c r="AA17" s="18"/>
      <c r="AB17" s="62"/>
      <c r="AC17" s="60"/>
      <c r="AD17" s="76"/>
      <c r="AE17" s="33"/>
      <c r="AF17" s="18"/>
      <c r="AG17" s="62"/>
      <c r="AH17" s="60"/>
      <c r="AI17" s="19"/>
      <c r="AJ17" s="36"/>
      <c r="AK17" s="33"/>
      <c r="AL17" s="18"/>
      <c r="AM17" s="62"/>
      <c r="AN17" s="60"/>
      <c r="AO17" s="76"/>
      <c r="AP17" s="33"/>
      <c r="AQ17" s="18"/>
      <c r="AR17" s="62"/>
      <c r="AS17" s="60"/>
      <c r="AT17" s="19"/>
      <c r="AU17" s="36"/>
    </row>
    <row r="18" spans="1:47" ht="12.75">
      <c r="A18" s="20"/>
      <c r="B18" s="21"/>
      <c r="C18" s="16"/>
      <c r="D18" s="34"/>
      <c r="E18" s="12"/>
      <c r="F18" s="63"/>
      <c r="G18" s="58"/>
      <c r="H18" s="77"/>
      <c r="I18" s="34"/>
      <c r="J18" s="12"/>
      <c r="K18" s="63"/>
      <c r="L18" s="58"/>
      <c r="M18" s="22"/>
      <c r="N18" s="37"/>
      <c r="O18" s="34"/>
      <c r="P18" s="12"/>
      <c r="Q18" s="63"/>
      <c r="R18" s="58"/>
      <c r="S18" s="77"/>
      <c r="T18" s="34"/>
      <c r="U18" s="12"/>
      <c r="V18" s="63"/>
      <c r="W18" s="58"/>
      <c r="X18" s="22"/>
      <c r="Y18" s="37"/>
      <c r="Z18" s="34"/>
      <c r="AA18" s="12"/>
      <c r="AB18" s="63"/>
      <c r="AC18" s="58"/>
      <c r="AD18" s="77"/>
      <c r="AE18" s="34"/>
      <c r="AF18" s="12"/>
      <c r="AG18" s="63"/>
      <c r="AH18" s="58"/>
      <c r="AI18" s="22"/>
      <c r="AJ18" s="37"/>
      <c r="AK18" s="34"/>
      <c r="AL18" s="12"/>
      <c r="AM18" s="63"/>
      <c r="AN18" s="58"/>
      <c r="AO18" s="77"/>
      <c r="AP18" s="34"/>
      <c r="AQ18" s="12"/>
      <c r="AR18" s="63"/>
      <c r="AS18" s="58"/>
      <c r="AT18" s="22"/>
      <c r="AU18" s="37"/>
    </row>
    <row r="19" spans="1:47" ht="12.75">
      <c r="A19" s="20"/>
      <c r="B19" s="104"/>
      <c r="C19" s="16"/>
      <c r="D19" s="17"/>
      <c r="E19" s="12"/>
      <c r="F19" s="63"/>
      <c r="G19" s="58"/>
      <c r="H19" s="77"/>
      <c r="I19" s="34"/>
      <c r="J19" s="12"/>
      <c r="K19" s="63"/>
      <c r="L19" s="58"/>
      <c r="M19" s="22"/>
      <c r="N19" s="37"/>
      <c r="O19" s="13"/>
      <c r="P19" s="12"/>
      <c r="Q19" s="63"/>
      <c r="R19" s="58"/>
      <c r="S19" s="77"/>
      <c r="T19" s="34"/>
      <c r="U19" s="12"/>
      <c r="V19" s="63"/>
      <c r="W19" s="58"/>
      <c r="X19" s="22"/>
      <c r="Y19" s="37"/>
      <c r="Z19" s="34"/>
      <c r="AA19" s="12"/>
      <c r="AB19" s="63"/>
      <c r="AC19" s="58"/>
      <c r="AD19" s="77"/>
      <c r="AE19" s="34"/>
      <c r="AF19" s="12"/>
      <c r="AG19" s="63"/>
      <c r="AH19" s="58"/>
      <c r="AI19" s="22"/>
      <c r="AJ19" s="37"/>
      <c r="AK19" s="34"/>
      <c r="AL19" s="12"/>
      <c r="AM19" s="63"/>
      <c r="AN19" s="58"/>
      <c r="AO19" s="77"/>
      <c r="AP19" s="34"/>
      <c r="AQ19" s="12"/>
      <c r="AR19" s="63"/>
      <c r="AS19" s="58"/>
      <c r="AT19" s="22"/>
      <c r="AU19" s="37"/>
    </row>
    <row r="20" spans="1:47" ht="12.75">
      <c r="A20" s="179">
        <v>2</v>
      </c>
      <c r="B20" s="180" t="s">
        <v>123</v>
      </c>
      <c r="C20" s="181" t="s">
        <v>151</v>
      </c>
      <c r="D20" s="182"/>
      <c r="E20" s="183"/>
      <c r="F20" s="184"/>
      <c r="G20" s="185"/>
      <c r="H20" s="186"/>
      <c r="I20" s="182"/>
      <c r="J20" s="183"/>
      <c r="K20" s="184"/>
      <c r="L20" s="185"/>
      <c r="M20" s="187"/>
      <c r="N20" s="188"/>
      <c r="O20" s="182"/>
      <c r="P20" s="183"/>
      <c r="Q20" s="184"/>
      <c r="R20" s="185"/>
      <c r="S20" s="186"/>
      <c r="T20" s="182"/>
      <c r="U20" s="183"/>
      <c r="V20" s="184"/>
      <c r="W20" s="185"/>
      <c r="X20" s="187"/>
      <c r="Y20" s="188"/>
      <c r="Z20" s="182"/>
      <c r="AA20" s="183"/>
      <c r="AB20" s="184"/>
      <c r="AC20" s="185"/>
      <c r="AD20" s="186"/>
      <c r="AE20" s="182"/>
      <c r="AF20" s="183"/>
      <c r="AG20" s="184"/>
      <c r="AH20" s="185"/>
      <c r="AI20" s="187"/>
      <c r="AJ20" s="188"/>
      <c r="AK20" s="182"/>
      <c r="AL20" s="183"/>
      <c r="AM20" s="184"/>
      <c r="AN20" s="185"/>
      <c r="AO20" s="186"/>
      <c r="AP20" s="182"/>
      <c r="AQ20" s="183"/>
      <c r="AR20" s="184"/>
      <c r="AS20" s="185"/>
      <c r="AT20" s="187"/>
      <c r="AU20" s="188"/>
    </row>
    <row r="21" spans="1:47" ht="12.75">
      <c r="A21" s="169">
        <v>3</v>
      </c>
      <c r="B21" s="170" t="s">
        <v>125</v>
      </c>
      <c r="C21" s="171" t="s">
        <v>126</v>
      </c>
      <c r="D21" s="172"/>
      <c r="E21" s="173"/>
      <c r="F21" s="174"/>
      <c r="G21" s="175"/>
      <c r="H21" s="176"/>
      <c r="I21" s="172"/>
      <c r="J21" s="173"/>
      <c r="K21" s="174"/>
      <c r="L21" s="175"/>
      <c r="M21" s="177"/>
      <c r="N21" s="178"/>
      <c r="O21" s="172"/>
      <c r="P21" s="173"/>
      <c r="Q21" s="174"/>
      <c r="R21" s="175"/>
      <c r="S21" s="176"/>
      <c r="T21" s="172"/>
      <c r="U21" s="173"/>
      <c r="V21" s="174"/>
      <c r="W21" s="175"/>
      <c r="X21" s="177"/>
      <c r="Y21" s="178"/>
      <c r="Z21" s="172"/>
      <c r="AA21" s="173"/>
      <c r="AB21" s="174"/>
      <c r="AC21" s="175"/>
      <c r="AD21" s="176"/>
      <c r="AE21" s="172"/>
      <c r="AF21" s="173"/>
      <c r="AG21" s="174"/>
      <c r="AH21" s="175"/>
      <c r="AI21" s="177"/>
      <c r="AJ21" s="178"/>
      <c r="AK21" s="172"/>
      <c r="AL21" s="173"/>
      <c r="AM21" s="174"/>
      <c r="AN21" s="175"/>
      <c r="AO21" s="176"/>
      <c r="AP21" s="172"/>
      <c r="AQ21" s="173"/>
      <c r="AR21" s="174"/>
      <c r="AS21" s="175"/>
      <c r="AT21" s="177"/>
      <c r="AU21" s="178"/>
    </row>
    <row r="22" spans="1:47" ht="12.75">
      <c r="A22" s="20">
        <v>5</v>
      </c>
      <c r="B22" s="104"/>
      <c r="C22" s="16"/>
      <c r="D22" s="13"/>
      <c r="E22" s="12"/>
      <c r="F22" s="63"/>
      <c r="G22" s="58"/>
      <c r="H22" s="77"/>
      <c r="I22" s="34"/>
      <c r="J22" s="12"/>
      <c r="K22" s="63"/>
      <c r="L22" s="58"/>
      <c r="M22" s="22"/>
      <c r="N22" s="37"/>
      <c r="O22" s="13"/>
      <c r="P22" s="12"/>
      <c r="Q22" s="63"/>
      <c r="R22" s="58"/>
      <c r="S22" s="77"/>
      <c r="T22" s="34"/>
      <c r="U22" s="12"/>
      <c r="V22" s="63"/>
      <c r="W22" s="58"/>
      <c r="X22" s="22"/>
      <c r="Y22" s="37"/>
      <c r="Z22" s="13"/>
      <c r="AA22" s="12"/>
      <c r="AB22" s="63"/>
      <c r="AC22" s="58"/>
      <c r="AD22" s="77"/>
      <c r="AE22" s="34"/>
      <c r="AF22" s="12"/>
      <c r="AG22" s="63"/>
      <c r="AH22" s="58"/>
      <c r="AI22" s="22"/>
      <c r="AJ22" s="37"/>
      <c r="AK22" s="13"/>
      <c r="AL22" s="12"/>
      <c r="AM22" s="63"/>
      <c r="AN22" s="58"/>
      <c r="AO22" s="77"/>
      <c r="AP22" s="34"/>
      <c r="AQ22" s="12"/>
      <c r="AR22" s="63"/>
      <c r="AS22" s="58"/>
      <c r="AT22" s="22"/>
      <c r="AU22" s="37"/>
    </row>
    <row r="23" spans="1:47" ht="12.75">
      <c r="A23" s="20">
        <v>6</v>
      </c>
      <c r="B23" s="21"/>
      <c r="C23" s="168"/>
      <c r="D23" s="34"/>
      <c r="E23" s="12"/>
      <c r="F23" s="63"/>
      <c r="G23" s="58"/>
      <c r="H23" s="77"/>
      <c r="I23" s="34"/>
      <c r="J23" s="12"/>
      <c r="K23" s="63"/>
      <c r="L23" s="58"/>
      <c r="M23" s="22"/>
      <c r="N23" s="37"/>
      <c r="O23" s="34"/>
      <c r="P23" s="12"/>
      <c r="Q23" s="63"/>
      <c r="R23" s="58"/>
      <c r="S23" s="77"/>
      <c r="T23" s="34"/>
      <c r="U23" s="12"/>
      <c r="V23" s="63"/>
      <c r="W23" s="58"/>
      <c r="X23" s="22"/>
      <c r="Y23" s="37"/>
      <c r="Z23" s="34"/>
      <c r="AA23" s="12"/>
      <c r="AB23" s="63"/>
      <c r="AC23" s="58"/>
      <c r="AD23" s="77"/>
      <c r="AE23" s="34"/>
      <c r="AF23" s="12"/>
      <c r="AG23" s="63"/>
      <c r="AH23" s="58"/>
      <c r="AI23" s="22"/>
      <c r="AJ23" s="37"/>
      <c r="AK23" s="13"/>
      <c r="AL23" s="12"/>
      <c r="AM23" s="63"/>
      <c r="AN23" s="58"/>
      <c r="AO23" s="77"/>
      <c r="AP23" s="34"/>
      <c r="AQ23" s="12"/>
      <c r="AR23" s="63"/>
      <c r="AS23" s="58"/>
      <c r="AT23" s="22"/>
      <c r="AU23" s="37"/>
    </row>
    <row r="24" spans="1:47" ht="12.75">
      <c r="A24" s="20"/>
      <c r="B24" s="104"/>
      <c r="C24" s="16"/>
      <c r="D24" s="13"/>
      <c r="E24" s="12"/>
      <c r="F24" s="63"/>
      <c r="G24" s="58"/>
      <c r="H24" s="77"/>
      <c r="I24" s="58"/>
      <c r="J24" s="12"/>
      <c r="K24" s="63"/>
      <c r="L24" s="58"/>
      <c r="M24" s="22"/>
      <c r="N24" s="37"/>
      <c r="O24" s="13"/>
      <c r="P24" s="12"/>
      <c r="Q24" s="63"/>
      <c r="R24" s="58"/>
      <c r="S24" s="77"/>
      <c r="T24" s="58"/>
      <c r="U24" s="12"/>
      <c r="V24" s="63"/>
      <c r="W24" s="58"/>
      <c r="X24" s="22"/>
      <c r="Y24" s="37"/>
      <c r="Z24" s="13"/>
      <c r="AA24" s="12"/>
      <c r="AB24" s="63"/>
      <c r="AC24" s="58"/>
      <c r="AD24" s="77"/>
      <c r="AE24" s="58"/>
      <c r="AF24" s="12"/>
      <c r="AG24" s="63"/>
      <c r="AH24" s="58"/>
      <c r="AI24" s="22"/>
      <c r="AJ24" s="37"/>
      <c r="AK24" s="13"/>
      <c r="AL24" s="12"/>
      <c r="AM24" s="63"/>
      <c r="AN24" s="58"/>
      <c r="AO24" s="77"/>
      <c r="AP24" s="58"/>
      <c r="AQ24" s="12"/>
      <c r="AR24" s="63"/>
      <c r="AS24" s="58"/>
      <c r="AT24" s="22"/>
      <c r="AU24" s="37"/>
    </row>
    <row r="25" spans="1:47" ht="12.75">
      <c r="A25" s="204">
        <v>5</v>
      </c>
      <c r="B25" s="205" t="s">
        <v>142</v>
      </c>
      <c r="C25" s="206" t="s">
        <v>152</v>
      </c>
      <c r="D25" s="207"/>
      <c r="E25" s="208"/>
      <c r="F25" s="209"/>
      <c r="G25" s="210"/>
      <c r="H25" s="211"/>
      <c r="I25" s="210"/>
      <c r="J25" s="208"/>
      <c r="K25" s="209"/>
      <c r="L25" s="210"/>
      <c r="M25" s="212"/>
      <c r="N25" s="213"/>
      <c r="O25" s="207"/>
      <c r="P25" s="208"/>
      <c r="Q25" s="209"/>
      <c r="R25" s="210"/>
      <c r="S25" s="211"/>
      <c r="T25" s="210"/>
      <c r="U25" s="208"/>
      <c r="V25" s="209"/>
      <c r="W25" s="210"/>
      <c r="X25" s="212"/>
      <c r="Y25" s="213"/>
      <c r="Z25" s="207"/>
      <c r="AA25" s="208"/>
      <c r="AB25" s="209"/>
      <c r="AC25" s="210"/>
      <c r="AD25" s="211"/>
      <c r="AE25" s="210"/>
      <c r="AF25" s="208"/>
      <c r="AG25" s="209"/>
      <c r="AH25" s="210"/>
      <c r="AI25" s="212"/>
      <c r="AJ25" s="213"/>
      <c r="AK25" s="207"/>
      <c r="AL25" s="208"/>
      <c r="AM25" s="209"/>
      <c r="AN25" s="210"/>
      <c r="AO25" s="211"/>
      <c r="AP25" s="210"/>
      <c r="AQ25" s="208"/>
      <c r="AR25" s="209"/>
      <c r="AS25" s="210"/>
      <c r="AT25" s="212"/>
      <c r="AU25" s="213"/>
    </row>
    <row r="26" spans="1:47" ht="12.75">
      <c r="A26" s="20">
        <v>6</v>
      </c>
      <c r="B26" s="104" t="s">
        <v>123</v>
      </c>
      <c r="C26" s="16" t="s">
        <v>153</v>
      </c>
      <c r="D26" s="17"/>
      <c r="E26" s="12"/>
      <c r="F26" s="63"/>
      <c r="G26" s="58"/>
      <c r="H26" s="77"/>
      <c r="I26" s="58"/>
      <c r="J26" s="12"/>
      <c r="K26" s="63"/>
      <c r="L26" s="58"/>
      <c r="M26" s="22"/>
      <c r="N26" s="37"/>
      <c r="O26" s="13"/>
      <c r="P26" s="12"/>
      <c r="Q26" s="63"/>
      <c r="R26" s="58"/>
      <c r="S26" s="77"/>
      <c r="T26" s="58"/>
      <c r="U26" s="12"/>
      <c r="V26" s="63"/>
      <c r="W26" s="58"/>
      <c r="X26" s="22"/>
      <c r="Y26" s="37"/>
      <c r="Z26" s="34"/>
      <c r="AA26" s="12"/>
      <c r="AB26" s="63"/>
      <c r="AC26" s="58"/>
      <c r="AD26" s="77"/>
      <c r="AE26" s="58"/>
      <c r="AF26" s="12"/>
      <c r="AG26" s="63"/>
      <c r="AH26" s="58"/>
      <c r="AI26" s="22"/>
      <c r="AJ26" s="37"/>
      <c r="AK26" s="34"/>
      <c r="AL26" s="12"/>
      <c r="AM26" s="63"/>
      <c r="AN26" s="58"/>
      <c r="AO26" s="77"/>
      <c r="AP26" s="58"/>
      <c r="AQ26" s="12"/>
      <c r="AR26" s="63"/>
      <c r="AS26" s="58"/>
      <c r="AT26" s="22"/>
      <c r="AU26" s="37"/>
    </row>
    <row r="27" spans="1:47" ht="12.75">
      <c r="A27" s="204">
        <v>7</v>
      </c>
      <c r="B27" s="205" t="s">
        <v>15</v>
      </c>
      <c r="C27" s="206" t="s">
        <v>154</v>
      </c>
      <c r="D27" s="225"/>
      <c r="E27" s="208"/>
      <c r="F27" s="209"/>
      <c r="G27" s="210"/>
      <c r="H27" s="211"/>
      <c r="I27" s="210"/>
      <c r="J27" s="208"/>
      <c r="K27" s="209"/>
      <c r="L27" s="210"/>
      <c r="M27" s="212"/>
      <c r="N27" s="213"/>
      <c r="O27" s="226"/>
      <c r="P27" s="208"/>
      <c r="Q27" s="209"/>
      <c r="R27" s="210"/>
      <c r="S27" s="211"/>
      <c r="T27" s="210"/>
      <c r="U27" s="208"/>
      <c r="V27" s="209"/>
      <c r="W27" s="210"/>
      <c r="X27" s="212"/>
      <c r="Y27" s="213"/>
      <c r="Z27" s="207"/>
      <c r="AA27" s="208"/>
      <c r="AB27" s="209"/>
      <c r="AC27" s="210"/>
      <c r="AD27" s="211"/>
      <c r="AE27" s="210"/>
      <c r="AF27" s="208"/>
      <c r="AG27" s="209"/>
      <c r="AH27" s="210"/>
      <c r="AI27" s="212"/>
      <c r="AJ27" s="213"/>
      <c r="AK27" s="207"/>
      <c r="AL27" s="208"/>
      <c r="AM27" s="209"/>
      <c r="AN27" s="210"/>
      <c r="AO27" s="211"/>
      <c r="AP27" s="210"/>
      <c r="AQ27" s="208"/>
      <c r="AR27" s="209"/>
      <c r="AS27" s="210"/>
      <c r="AT27" s="212"/>
      <c r="AU27" s="213"/>
    </row>
    <row r="28" spans="1:47" ht="12.75">
      <c r="A28" s="20"/>
      <c r="B28" s="104"/>
      <c r="C28" s="16"/>
      <c r="D28" s="17"/>
      <c r="E28" s="12"/>
      <c r="F28" s="63"/>
      <c r="G28" s="58"/>
      <c r="H28" s="77"/>
      <c r="I28" s="58"/>
      <c r="J28" s="12"/>
      <c r="K28" s="63"/>
      <c r="L28" s="58"/>
      <c r="M28" s="22"/>
      <c r="N28" s="37"/>
      <c r="O28" s="13"/>
      <c r="P28" s="12"/>
      <c r="Q28" s="63"/>
      <c r="R28" s="58"/>
      <c r="S28" s="77"/>
      <c r="T28" s="58"/>
      <c r="U28" s="12"/>
      <c r="V28" s="63"/>
      <c r="W28" s="58"/>
      <c r="X28" s="22"/>
      <c r="Y28" s="37"/>
      <c r="Z28" s="34"/>
      <c r="AA28" s="12"/>
      <c r="AB28" s="63"/>
      <c r="AC28" s="58"/>
      <c r="AD28" s="77"/>
      <c r="AE28" s="58"/>
      <c r="AF28" s="12"/>
      <c r="AG28" s="63"/>
      <c r="AH28" s="58"/>
      <c r="AI28" s="22"/>
      <c r="AJ28" s="37"/>
      <c r="AK28" s="34"/>
      <c r="AL28" s="12"/>
      <c r="AM28" s="63"/>
      <c r="AN28" s="58"/>
      <c r="AO28" s="77"/>
      <c r="AP28" s="58"/>
      <c r="AQ28" s="12"/>
      <c r="AR28" s="63"/>
      <c r="AS28" s="58"/>
      <c r="AT28" s="22"/>
      <c r="AU28" s="37"/>
    </row>
    <row r="29" spans="1:47" ht="12.75">
      <c r="A29" s="20">
        <v>8</v>
      </c>
      <c r="B29" s="104" t="s">
        <v>123</v>
      </c>
      <c r="C29" s="16" t="s">
        <v>155</v>
      </c>
      <c r="D29" s="17"/>
      <c r="E29" s="12"/>
      <c r="F29" s="63"/>
      <c r="G29" s="58"/>
      <c r="H29" s="77"/>
      <c r="I29" s="58"/>
      <c r="J29" s="12"/>
      <c r="K29" s="63"/>
      <c r="L29" s="58"/>
      <c r="M29" s="22"/>
      <c r="N29" s="37"/>
      <c r="O29" s="13"/>
      <c r="P29" s="12"/>
      <c r="Q29" s="63"/>
      <c r="R29" s="58"/>
      <c r="S29" s="77"/>
      <c r="T29" s="58"/>
      <c r="U29" s="12"/>
      <c r="V29" s="63"/>
      <c r="W29" s="58"/>
      <c r="X29" s="22"/>
      <c r="Y29" s="37"/>
      <c r="Z29" s="34"/>
      <c r="AA29" s="12"/>
      <c r="AB29" s="63"/>
      <c r="AC29" s="58"/>
      <c r="AD29" s="77"/>
      <c r="AE29" s="58"/>
      <c r="AF29" s="12"/>
      <c r="AG29" s="63"/>
      <c r="AH29" s="58"/>
      <c r="AI29" s="22"/>
      <c r="AJ29" s="37"/>
      <c r="AK29" s="34"/>
      <c r="AL29" s="12"/>
      <c r="AM29" s="63"/>
      <c r="AN29" s="58"/>
      <c r="AO29" s="77"/>
      <c r="AP29" s="58"/>
      <c r="AQ29" s="12"/>
      <c r="AR29" s="63"/>
      <c r="AS29" s="58"/>
      <c r="AT29" s="22"/>
      <c r="AU29" s="37"/>
    </row>
    <row r="30" spans="1:47" ht="12.75">
      <c r="A30" s="204">
        <v>9</v>
      </c>
      <c r="B30" s="205" t="s">
        <v>15</v>
      </c>
      <c r="C30" s="252" t="s">
        <v>156</v>
      </c>
      <c r="D30" s="225"/>
      <c r="E30" s="208"/>
      <c r="F30" s="209"/>
      <c r="G30" s="210"/>
      <c r="H30" s="211"/>
      <c r="I30" s="210"/>
      <c r="J30" s="208"/>
      <c r="K30" s="209"/>
      <c r="L30" s="210"/>
      <c r="M30" s="212"/>
      <c r="N30" s="213"/>
      <c r="O30" s="226"/>
      <c r="P30" s="208"/>
      <c r="Q30" s="209"/>
      <c r="R30" s="210"/>
      <c r="S30" s="211"/>
      <c r="T30" s="210"/>
      <c r="U30" s="208"/>
      <c r="V30" s="209"/>
      <c r="W30" s="210"/>
      <c r="X30" s="212"/>
      <c r="Y30" s="213"/>
      <c r="Z30" s="207"/>
      <c r="AA30" s="208"/>
      <c r="AB30" s="209"/>
      <c r="AC30" s="210"/>
      <c r="AD30" s="211"/>
      <c r="AE30" s="210"/>
      <c r="AF30" s="208"/>
      <c r="AG30" s="209"/>
      <c r="AH30" s="210"/>
      <c r="AI30" s="212"/>
      <c r="AJ30" s="213"/>
      <c r="AK30" s="207"/>
      <c r="AL30" s="208"/>
      <c r="AM30" s="209"/>
      <c r="AN30" s="210"/>
      <c r="AO30" s="211"/>
      <c r="AP30" s="210"/>
      <c r="AQ30" s="208"/>
      <c r="AR30" s="209"/>
      <c r="AS30" s="210"/>
      <c r="AT30" s="212"/>
      <c r="AU30" s="213"/>
    </row>
    <row r="31" spans="1:47" ht="12.75">
      <c r="A31" s="20"/>
      <c r="B31" s="104"/>
      <c r="C31" s="16"/>
      <c r="D31" s="17"/>
      <c r="E31" s="12"/>
      <c r="F31" s="63"/>
      <c r="G31" s="58"/>
      <c r="H31" s="77"/>
      <c r="I31" s="58"/>
      <c r="J31" s="12"/>
      <c r="K31" s="63"/>
      <c r="L31" s="58"/>
      <c r="M31" s="22"/>
      <c r="N31" s="37"/>
      <c r="O31" s="13"/>
      <c r="P31" s="12"/>
      <c r="Q31" s="63"/>
      <c r="R31" s="58"/>
      <c r="S31" s="77"/>
      <c r="T31" s="58"/>
      <c r="U31" s="12"/>
      <c r="V31" s="63"/>
      <c r="W31" s="58"/>
      <c r="X31" s="22"/>
      <c r="Y31" s="37"/>
      <c r="Z31" s="34"/>
      <c r="AA31" s="12"/>
      <c r="AB31" s="63"/>
      <c r="AC31" s="58"/>
      <c r="AD31" s="77"/>
      <c r="AE31" s="58"/>
      <c r="AF31" s="12"/>
      <c r="AG31" s="63"/>
      <c r="AH31" s="58"/>
      <c r="AI31" s="22"/>
      <c r="AJ31" s="37"/>
      <c r="AK31" s="34"/>
      <c r="AL31" s="12"/>
      <c r="AM31" s="63"/>
      <c r="AN31" s="58"/>
      <c r="AO31" s="77"/>
      <c r="AP31" s="58"/>
      <c r="AQ31" s="12"/>
      <c r="AR31" s="63"/>
      <c r="AS31" s="58"/>
      <c r="AT31" s="22"/>
      <c r="AU31" s="37"/>
    </row>
    <row r="32" spans="1:47" ht="12.75">
      <c r="A32" s="20">
        <v>10</v>
      </c>
      <c r="B32" s="104" t="s">
        <v>123</v>
      </c>
      <c r="C32" s="16" t="s">
        <v>157</v>
      </c>
      <c r="D32" s="17"/>
      <c r="E32" s="12"/>
      <c r="F32" s="63"/>
      <c r="G32" s="58"/>
      <c r="H32" s="77"/>
      <c r="I32" s="58"/>
      <c r="J32" s="12"/>
      <c r="K32" s="63"/>
      <c r="L32" s="58"/>
      <c r="M32" s="22"/>
      <c r="N32" s="37"/>
      <c r="O32" s="13"/>
      <c r="P32" s="12"/>
      <c r="Q32" s="63"/>
      <c r="R32" s="58"/>
      <c r="S32" s="77"/>
      <c r="T32" s="58"/>
      <c r="U32" s="12"/>
      <c r="V32" s="63"/>
      <c r="W32" s="58"/>
      <c r="X32" s="22"/>
      <c r="Y32" s="37"/>
      <c r="Z32" s="34"/>
      <c r="AA32" s="12"/>
      <c r="AB32" s="63"/>
      <c r="AC32" s="58"/>
      <c r="AD32" s="77"/>
      <c r="AE32" s="58"/>
      <c r="AF32" s="12"/>
      <c r="AG32" s="63"/>
      <c r="AH32" s="58"/>
      <c r="AI32" s="22"/>
      <c r="AJ32" s="37"/>
      <c r="AK32" s="34"/>
      <c r="AL32" s="12"/>
      <c r="AM32" s="63"/>
      <c r="AN32" s="58"/>
      <c r="AO32" s="77"/>
      <c r="AP32" s="58"/>
      <c r="AQ32" s="12"/>
      <c r="AR32" s="63"/>
      <c r="AS32" s="58"/>
      <c r="AT32" s="22"/>
      <c r="AU32" s="37"/>
    </row>
    <row r="33" spans="1:47" ht="12.75">
      <c r="A33" s="20">
        <v>11</v>
      </c>
      <c r="B33" s="104" t="s">
        <v>123</v>
      </c>
      <c r="C33" s="16" t="s">
        <v>158</v>
      </c>
      <c r="D33" s="17"/>
      <c r="E33" s="12"/>
      <c r="F33" s="63"/>
      <c r="G33" s="58"/>
      <c r="H33" s="77"/>
      <c r="I33" s="58"/>
      <c r="J33" s="12"/>
      <c r="K33" s="63"/>
      <c r="L33" s="58"/>
      <c r="M33" s="22"/>
      <c r="N33" s="37"/>
      <c r="O33" s="13"/>
      <c r="P33" s="12"/>
      <c r="Q33" s="63"/>
      <c r="R33" s="58"/>
      <c r="S33" s="77"/>
      <c r="T33" s="58"/>
      <c r="U33" s="12"/>
      <c r="V33" s="63"/>
      <c r="W33" s="58"/>
      <c r="X33" s="22"/>
      <c r="Y33" s="37"/>
      <c r="Z33" s="34"/>
      <c r="AA33" s="12"/>
      <c r="AB33" s="63"/>
      <c r="AC33" s="58"/>
      <c r="AD33" s="77"/>
      <c r="AE33" s="58"/>
      <c r="AF33" s="12"/>
      <c r="AG33" s="63"/>
      <c r="AH33" s="58"/>
      <c r="AI33" s="22"/>
      <c r="AJ33" s="37"/>
      <c r="AK33" s="34"/>
      <c r="AL33" s="12"/>
      <c r="AM33" s="63"/>
      <c r="AN33" s="58"/>
      <c r="AO33" s="77"/>
      <c r="AP33" s="58"/>
      <c r="AQ33" s="12"/>
      <c r="AR33" s="63"/>
      <c r="AS33" s="58"/>
      <c r="AT33" s="22"/>
      <c r="AU33" s="37"/>
    </row>
    <row r="34" spans="1:47" ht="12.75">
      <c r="A34" s="20"/>
      <c r="B34" s="104"/>
      <c r="C34" s="16"/>
      <c r="D34" s="13"/>
      <c r="E34" s="12"/>
      <c r="F34" s="63"/>
      <c r="G34" s="58"/>
      <c r="H34" s="77"/>
      <c r="I34" s="58"/>
      <c r="J34" s="12"/>
      <c r="K34" s="63"/>
      <c r="L34" s="58"/>
      <c r="M34" s="22"/>
      <c r="N34" s="37"/>
      <c r="O34" s="34"/>
      <c r="P34" s="12"/>
      <c r="Q34" s="63"/>
      <c r="R34" s="58"/>
      <c r="S34" s="77"/>
      <c r="T34" s="58"/>
      <c r="U34" s="12"/>
      <c r="V34" s="63"/>
      <c r="W34" s="58"/>
      <c r="X34" s="22"/>
      <c r="Y34" s="37"/>
      <c r="Z34" s="34"/>
      <c r="AA34" s="12"/>
      <c r="AB34" s="63"/>
      <c r="AC34" s="58"/>
      <c r="AD34" s="77"/>
      <c r="AE34" s="58"/>
      <c r="AF34" s="12"/>
      <c r="AG34" s="63"/>
      <c r="AH34" s="58"/>
      <c r="AI34" s="22"/>
      <c r="AJ34" s="37"/>
      <c r="AK34" s="34"/>
      <c r="AL34" s="12"/>
      <c r="AM34" s="63"/>
      <c r="AN34" s="58"/>
      <c r="AO34" s="77"/>
      <c r="AP34" s="58"/>
      <c r="AQ34" s="12"/>
      <c r="AR34" s="63"/>
      <c r="AS34" s="58"/>
      <c r="AT34" s="22"/>
      <c r="AU34" s="37"/>
    </row>
    <row r="35" spans="1:47" ht="12.75">
      <c r="A35" s="20">
        <v>16</v>
      </c>
      <c r="B35" s="104"/>
      <c r="C35" s="16"/>
      <c r="D35" s="13"/>
      <c r="E35" s="12"/>
      <c r="F35" s="63"/>
      <c r="G35" s="58"/>
      <c r="H35" s="77"/>
      <c r="I35" s="58"/>
      <c r="J35" s="12"/>
      <c r="K35" s="63"/>
      <c r="L35" s="58"/>
      <c r="M35" s="22"/>
      <c r="N35" s="37"/>
      <c r="O35" s="34"/>
      <c r="P35" s="12"/>
      <c r="Q35" s="63"/>
      <c r="R35" s="58"/>
      <c r="S35" s="77"/>
      <c r="T35" s="58"/>
      <c r="U35" s="12"/>
      <c r="V35" s="63"/>
      <c r="W35" s="58"/>
      <c r="X35" s="22"/>
      <c r="Y35" s="37"/>
      <c r="Z35" s="34"/>
      <c r="AA35" s="12"/>
      <c r="AB35" s="63"/>
      <c r="AC35" s="58"/>
      <c r="AD35" s="77"/>
      <c r="AE35" s="58"/>
      <c r="AF35" s="12"/>
      <c r="AG35" s="63"/>
      <c r="AH35" s="58"/>
      <c r="AI35" s="22"/>
      <c r="AJ35" s="37"/>
      <c r="AK35" s="34"/>
      <c r="AL35" s="12"/>
      <c r="AM35" s="63"/>
      <c r="AN35" s="58"/>
      <c r="AO35" s="77"/>
      <c r="AP35" s="58"/>
      <c r="AQ35" s="12"/>
      <c r="AR35" s="63"/>
      <c r="AS35" s="58"/>
      <c r="AT35" s="22"/>
      <c r="AU35" s="37"/>
    </row>
    <row r="36" spans="1:47" ht="12.75">
      <c r="A36" s="20">
        <v>17</v>
      </c>
      <c r="B36" s="104"/>
      <c r="C36" s="16"/>
      <c r="D36" s="13"/>
      <c r="E36" s="12"/>
      <c r="F36" s="63"/>
      <c r="G36" s="58"/>
      <c r="H36" s="77"/>
      <c r="I36" s="58"/>
      <c r="J36" s="12"/>
      <c r="K36" s="63"/>
      <c r="L36" s="58"/>
      <c r="M36" s="22"/>
      <c r="N36" s="37"/>
      <c r="O36" s="34"/>
      <c r="P36" s="12"/>
      <c r="Q36" s="63"/>
      <c r="R36" s="58"/>
      <c r="S36" s="77"/>
      <c r="T36" s="58"/>
      <c r="U36" s="12"/>
      <c r="V36" s="63"/>
      <c r="W36" s="58"/>
      <c r="X36" s="22"/>
      <c r="Y36" s="37"/>
      <c r="Z36" s="34"/>
      <c r="AA36" s="12"/>
      <c r="AB36" s="63"/>
      <c r="AC36" s="58"/>
      <c r="AD36" s="77"/>
      <c r="AE36" s="58"/>
      <c r="AF36" s="12"/>
      <c r="AG36" s="63"/>
      <c r="AH36" s="58"/>
      <c r="AI36" s="22"/>
      <c r="AJ36" s="37"/>
      <c r="AK36" s="34"/>
      <c r="AL36" s="12"/>
      <c r="AM36" s="63"/>
      <c r="AN36" s="58"/>
      <c r="AO36" s="77"/>
      <c r="AP36" s="58"/>
      <c r="AQ36" s="12"/>
      <c r="AR36" s="63"/>
      <c r="AS36" s="58"/>
      <c r="AT36" s="22"/>
      <c r="AU36" s="37"/>
    </row>
    <row r="37" spans="1:47" ht="12.75">
      <c r="A37" s="23"/>
      <c r="B37" s="104"/>
      <c r="C37" s="16"/>
      <c r="D37" s="24"/>
      <c r="E37" s="25"/>
      <c r="F37" s="64"/>
      <c r="G37" s="59"/>
      <c r="H37" s="78"/>
      <c r="I37" s="59"/>
      <c r="J37" s="25"/>
      <c r="K37" s="64"/>
      <c r="L37" s="59"/>
      <c r="M37" s="26"/>
      <c r="N37" s="38"/>
      <c r="O37" s="35"/>
      <c r="P37" s="25"/>
      <c r="Q37" s="64"/>
      <c r="R37" s="59"/>
      <c r="S37" s="78"/>
      <c r="T37" s="59"/>
      <c r="U37" s="25"/>
      <c r="V37" s="64"/>
      <c r="W37" s="59"/>
      <c r="X37" s="26"/>
      <c r="Y37" s="38"/>
      <c r="Z37" s="35"/>
      <c r="AA37" s="25"/>
      <c r="AB37" s="64"/>
      <c r="AC37" s="59"/>
      <c r="AD37" s="78"/>
      <c r="AE37" s="69"/>
      <c r="AF37" s="66"/>
      <c r="AG37" s="67"/>
      <c r="AH37" s="59"/>
      <c r="AI37" s="26"/>
      <c r="AJ37" s="38"/>
      <c r="AK37" s="35"/>
      <c r="AL37" s="25"/>
      <c r="AM37" s="64"/>
      <c r="AN37" s="59"/>
      <c r="AO37" s="78"/>
      <c r="AP37" s="59"/>
      <c r="AQ37" s="25"/>
      <c r="AR37" s="64"/>
      <c r="AS37" s="59"/>
      <c r="AT37" s="26"/>
      <c r="AU37" s="38"/>
    </row>
    <row r="38" spans="1:47" ht="12.75">
      <c r="A38" s="8">
        <v>18</v>
      </c>
      <c r="B38" s="104"/>
      <c r="C38" s="16"/>
      <c r="D38" s="13"/>
      <c r="E38" s="13"/>
      <c r="F38" s="65"/>
      <c r="G38" s="34"/>
      <c r="H38" s="79"/>
      <c r="I38" s="34"/>
      <c r="J38" s="13"/>
      <c r="K38" s="65"/>
      <c r="L38" s="34"/>
      <c r="M38" s="14"/>
      <c r="N38" s="39"/>
      <c r="O38" s="34"/>
      <c r="P38" s="13"/>
      <c r="Q38" s="65"/>
      <c r="R38" s="34"/>
      <c r="S38" s="79"/>
      <c r="T38" s="34"/>
      <c r="U38" s="13"/>
      <c r="V38" s="65"/>
      <c r="W38" s="34"/>
      <c r="X38" s="14"/>
      <c r="Y38" s="39"/>
      <c r="Z38" s="34"/>
      <c r="AA38" s="13"/>
      <c r="AB38" s="65"/>
      <c r="AC38" s="34"/>
      <c r="AD38" s="79"/>
      <c r="AE38" s="33"/>
      <c r="AF38" s="17"/>
      <c r="AG38" s="68"/>
      <c r="AH38" s="34"/>
      <c r="AI38" s="14"/>
      <c r="AJ38" s="39"/>
      <c r="AK38" s="34"/>
      <c r="AL38" s="13"/>
      <c r="AM38" s="65"/>
      <c r="AN38" s="34"/>
      <c r="AO38" s="79"/>
      <c r="AP38" s="34"/>
      <c r="AQ38" s="13"/>
      <c r="AR38" s="65"/>
      <c r="AS38" s="34"/>
      <c r="AT38" s="14"/>
      <c r="AU38" s="39"/>
    </row>
    <row r="39" spans="1:47" ht="12.75">
      <c r="A39" s="23">
        <v>19</v>
      </c>
      <c r="B39" s="104"/>
      <c r="C39" s="16"/>
      <c r="D39" s="24"/>
      <c r="E39" s="25"/>
      <c r="F39" s="64"/>
      <c r="G39" s="59"/>
      <c r="H39" s="78"/>
      <c r="I39" s="59"/>
      <c r="J39" s="25"/>
      <c r="K39" s="64"/>
      <c r="L39" s="59"/>
      <c r="M39" s="26"/>
      <c r="N39" s="38"/>
      <c r="O39" s="35"/>
      <c r="P39" s="25"/>
      <c r="Q39" s="64"/>
      <c r="R39" s="59"/>
      <c r="S39" s="78"/>
      <c r="T39" s="59"/>
      <c r="U39" s="25"/>
      <c r="V39" s="64"/>
      <c r="W39" s="59"/>
      <c r="X39" s="26"/>
      <c r="Y39" s="38"/>
      <c r="Z39" s="35"/>
      <c r="AA39" s="25"/>
      <c r="AB39" s="64"/>
      <c r="AC39" s="59"/>
      <c r="AD39" s="78"/>
      <c r="AE39" s="59"/>
      <c r="AF39" s="25"/>
      <c r="AG39" s="64"/>
      <c r="AH39" s="59"/>
      <c r="AI39" s="26"/>
      <c r="AJ39" s="38"/>
      <c r="AK39" s="35"/>
      <c r="AL39" s="25"/>
      <c r="AM39" s="64"/>
      <c r="AN39" s="59"/>
      <c r="AO39" s="78"/>
      <c r="AP39" s="59"/>
      <c r="AQ39" s="25"/>
      <c r="AR39" s="64"/>
      <c r="AS39" s="59"/>
      <c r="AT39" s="26"/>
      <c r="AU39" s="38"/>
    </row>
    <row r="40" spans="1:47" ht="12.75">
      <c r="A40" s="8">
        <v>20</v>
      </c>
      <c r="B40" s="105"/>
      <c r="C40" s="27"/>
      <c r="D40" s="13"/>
      <c r="E40" s="13"/>
      <c r="F40" s="65"/>
      <c r="G40" s="34"/>
      <c r="H40" s="79"/>
      <c r="I40" s="34"/>
      <c r="J40" s="13"/>
      <c r="K40" s="65"/>
      <c r="L40" s="34"/>
      <c r="M40" s="14"/>
      <c r="N40" s="39"/>
      <c r="O40" s="34"/>
      <c r="P40" s="13"/>
      <c r="Q40" s="65"/>
      <c r="R40" s="34"/>
      <c r="S40" s="79"/>
      <c r="T40" s="34"/>
      <c r="U40" s="13"/>
      <c r="V40" s="65"/>
      <c r="W40" s="34"/>
      <c r="X40" s="14"/>
      <c r="Y40" s="39"/>
      <c r="Z40" s="34"/>
      <c r="AA40" s="13"/>
      <c r="AB40" s="65"/>
      <c r="AC40" s="34"/>
      <c r="AD40" s="79"/>
      <c r="AE40" s="34"/>
      <c r="AF40" s="13"/>
      <c r="AG40" s="65"/>
      <c r="AH40" s="34"/>
      <c r="AI40" s="14"/>
      <c r="AJ40" s="39"/>
      <c r="AK40" s="34"/>
      <c r="AL40" s="13"/>
      <c r="AM40" s="65"/>
      <c r="AN40" s="34"/>
      <c r="AO40" s="79"/>
      <c r="AP40" s="34"/>
      <c r="AQ40" s="13"/>
      <c r="AR40" s="65"/>
      <c r="AS40" s="34"/>
      <c r="AT40" s="14"/>
      <c r="AU40" s="39"/>
    </row>
    <row r="41" spans="1:47" ht="12.75">
      <c r="A41" s="145"/>
      <c r="B41" s="146"/>
      <c r="C41" s="16"/>
      <c r="D41" s="148"/>
      <c r="E41" s="149"/>
      <c r="F41" s="150"/>
      <c r="G41" s="151"/>
      <c r="H41" s="152"/>
      <c r="I41" s="151"/>
      <c r="J41" s="149"/>
      <c r="K41" s="150"/>
      <c r="L41" s="151"/>
      <c r="M41" s="153"/>
      <c r="N41" s="154"/>
      <c r="O41" s="155"/>
      <c r="P41" s="149"/>
      <c r="Q41" s="150"/>
      <c r="R41" s="151"/>
      <c r="S41" s="152"/>
      <c r="T41" s="151"/>
      <c r="U41" s="149"/>
      <c r="V41" s="150"/>
      <c r="W41" s="151"/>
      <c r="X41" s="153"/>
      <c r="Y41" s="154"/>
      <c r="Z41" s="155"/>
      <c r="AA41" s="149"/>
      <c r="AB41" s="150"/>
      <c r="AC41" s="151"/>
      <c r="AD41" s="152"/>
      <c r="AE41" s="151"/>
      <c r="AF41" s="149"/>
      <c r="AG41" s="150"/>
      <c r="AH41" s="151"/>
      <c r="AI41" s="153"/>
      <c r="AJ41" s="154"/>
      <c r="AK41" s="155"/>
      <c r="AL41" s="149"/>
      <c r="AM41" s="150"/>
      <c r="AN41" s="151"/>
      <c r="AO41" s="152"/>
      <c r="AP41" s="151"/>
      <c r="AQ41" s="149"/>
      <c r="AR41" s="150"/>
      <c r="AS41" s="151"/>
      <c r="AT41" s="153"/>
      <c r="AU41" s="154"/>
    </row>
    <row r="42" spans="1:47" ht="12.75">
      <c r="A42" s="145">
        <v>21</v>
      </c>
      <c r="B42" s="146"/>
      <c r="C42" s="147"/>
      <c r="D42" s="148"/>
      <c r="E42" s="149"/>
      <c r="F42" s="150"/>
      <c r="G42" s="151"/>
      <c r="H42" s="152"/>
      <c r="I42" s="151"/>
      <c r="J42" s="149"/>
      <c r="K42" s="150"/>
      <c r="L42" s="151"/>
      <c r="M42" s="153"/>
      <c r="N42" s="154"/>
      <c r="O42" s="155"/>
      <c r="P42" s="149"/>
      <c r="Q42" s="150"/>
      <c r="R42" s="151"/>
      <c r="S42" s="152"/>
      <c r="T42" s="151"/>
      <c r="U42" s="149"/>
      <c r="V42" s="150"/>
      <c r="W42" s="151"/>
      <c r="X42" s="153"/>
      <c r="Y42" s="154"/>
      <c r="Z42" s="155"/>
      <c r="AA42" s="149"/>
      <c r="AB42" s="150"/>
      <c r="AC42" s="151"/>
      <c r="AD42" s="152"/>
      <c r="AE42" s="151"/>
      <c r="AF42" s="149"/>
      <c r="AG42" s="150"/>
      <c r="AH42" s="151"/>
      <c r="AI42" s="153"/>
      <c r="AJ42" s="154"/>
      <c r="AK42" s="155"/>
      <c r="AL42" s="149"/>
      <c r="AM42" s="150"/>
      <c r="AN42" s="151"/>
      <c r="AO42" s="152"/>
      <c r="AP42" s="151"/>
      <c r="AQ42" s="149"/>
      <c r="AR42" s="150"/>
      <c r="AS42" s="151"/>
      <c r="AT42" s="153"/>
      <c r="AU42" s="162"/>
    </row>
    <row r="43" spans="1:47" ht="12.75">
      <c r="A43" s="166">
        <v>22</v>
      </c>
      <c r="B43" s="146"/>
      <c r="C43" s="147"/>
      <c r="D43" s="157"/>
      <c r="E43" s="157"/>
      <c r="F43" s="158"/>
      <c r="G43" s="159"/>
      <c r="H43" s="160"/>
      <c r="I43" s="159"/>
      <c r="J43" s="157"/>
      <c r="K43" s="158"/>
      <c r="L43" s="159"/>
      <c r="M43" s="161"/>
      <c r="N43" s="162"/>
      <c r="O43" s="159"/>
      <c r="P43" s="157"/>
      <c r="Q43" s="158"/>
      <c r="R43" s="159"/>
      <c r="S43" s="160"/>
      <c r="T43" s="159"/>
      <c r="U43" s="157"/>
      <c r="V43" s="158"/>
      <c r="W43" s="159"/>
      <c r="X43" s="161"/>
      <c r="Y43" s="162"/>
      <c r="Z43" s="159"/>
      <c r="AA43" s="157"/>
      <c r="AB43" s="158"/>
      <c r="AC43" s="159"/>
      <c r="AD43" s="160"/>
      <c r="AE43" s="159"/>
      <c r="AF43" s="157"/>
      <c r="AG43" s="158"/>
      <c r="AH43" s="159"/>
      <c r="AI43" s="161"/>
      <c r="AJ43" s="162"/>
      <c r="AK43" s="159"/>
      <c r="AL43" s="157"/>
      <c r="AM43" s="158"/>
      <c r="AN43" s="159"/>
      <c r="AO43" s="160"/>
      <c r="AP43" s="159"/>
      <c r="AQ43" s="157"/>
      <c r="AR43" s="158"/>
      <c r="AS43" s="159"/>
      <c r="AT43" s="161"/>
      <c r="AU43" s="154"/>
    </row>
    <row r="44" spans="1:47" ht="12.75">
      <c r="A44" s="156"/>
      <c r="B44" s="146"/>
      <c r="C44" s="16"/>
      <c r="D44" s="157"/>
      <c r="E44" s="157"/>
      <c r="F44" s="158"/>
      <c r="G44" s="159"/>
      <c r="H44" s="160"/>
      <c r="I44" s="159"/>
      <c r="J44" s="157"/>
      <c r="K44" s="158"/>
      <c r="L44" s="159"/>
      <c r="M44" s="161"/>
      <c r="N44" s="162"/>
      <c r="O44" s="159"/>
      <c r="P44" s="157"/>
      <c r="Q44" s="158"/>
      <c r="R44" s="159"/>
      <c r="S44" s="160"/>
      <c r="T44" s="159"/>
      <c r="U44" s="157"/>
      <c r="V44" s="158"/>
      <c r="W44" s="159"/>
      <c r="X44" s="161"/>
      <c r="Y44" s="162"/>
      <c r="Z44" s="159"/>
      <c r="AA44" s="157"/>
      <c r="AB44" s="158"/>
      <c r="AC44" s="159"/>
      <c r="AD44" s="160"/>
      <c r="AE44" s="159"/>
      <c r="AF44" s="157"/>
      <c r="AG44" s="158"/>
      <c r="AH44" s="159"/>
      <c r="AI44" s="161"/>
      <c r="AJ44" s="162"/>
      <c r="AK44" s="159"/>
      <c r="AL44" s="157"/>
      <c r="AM44" s="158"/>
      <c r="AN44" s="159"/>
      <c r="AO44" s="160"/>
      <c r="AP44" s="159"/>
      <c r="AQ44" s="157"/>
      <c r="AR44" s="158"/>
      <c r="AS44" s="159"/>
      <c r="AT44" s="161"/>
      <c r="AU44" s="162"/>
    </row>
    <row r="45" spans="1:47" ht="12.75">
      <c r="A45" s="145"/>
      <c r="B45" s="146"/>
      <c r="C45" s="147"/>
      <c r="D45" s="148"/>
      <c r="E45" s="149"/>
      <c r="F45" s="150"/>
      <c r="G45" s="151"/>
      <c r="H45" s="152"/>
      <c r="I45" s="151"/>
      <c r="J45" s="149"/>
      <c r="K45" s="150"/>
      <c r="L45" s="151"/>
      <c r="M45" s="153"/>
      <c r="N45" s="154"/>
      <c r="O45" s="155"/>
      <c r="P45" s="149"/>
      <c r="Q45" s="150"/>
      <c r="R45" s="151"/>
      <c r="S45" s="152"/>
      <c r="T45" s="151"/>
      <c r="U45" s="149"/>
      <c r="V45" s="150"/>
      <c r="W45" s="151"/>
      <c r="X45" s="153"/>
      <c r="Y45" s="154"/>
      <c r="Z45" s="155"/>
      <c r="AA45" s="149"/>
      <c r="AB45" s="150"/>
      <c r="AC45" s="151"/>
      <c r="AD45" s="152"/>
      <c r="AE45" s="151"/>
      <c r="AF45" s="149"/>
      <c r="AG45" s="150"/>
      <c r="AH45" s="151"/>
      <c r="AI45" s="153"/>
      <c r="AJ45" s="154"/>
      <c r="AK45" s="155"/>
      <c r="AL45" s="149"/>
      <c r="AM45" s="150"/>
      <c r="AN45" s="151"/>
      <c r="AO45" s="152"/>
      <c r="AP45" s="151"/>
      <c r="AQ45" s="149"/>
      <c r="AR45" s="150"/>
      <c r="AS45" s="151"/>
      <c r="AT45" s="153"/>
      <c r="AU45" s="154"/>
    </row>
    <row r="46" spans="1:47" ht="12.75">
      <c r="A46" s="156"/>
      <c r="B46" s="146"/>
      <c r="C46" s="147"/>
      <c r="D46" s="157"/>
      <c r="E46" s="157"/>
      <c r="F46" s="158"/>
      <c r="G46" s="159"/>
      <c r="H46" s="160"/>
      <c r="I46" s="159"/>
      <c r="J46" s="157"/>
      <c r="K46" s="158"/>
      <c r="L46" s="159"/>
      <c r="M46" s="161"/>
      <c r="N46" s="162"/>
      <c r="O46" s="159"/>
      <c r="P46" s="157"/>
      <c r="Q46" s="158"/>
      <c r="R46" s="159"/>
      <c r="S46" s="160"/>
      <c r="T46" s="159"/>
      <c r="U46" s="157"/>
      <c r="V46" s="158"/>
      <c r="W46" s="159"/>
      <c r="X46" s="161"/>
      <c r="Y46" s="162"/>
      <c r="Z46" s="159"/>
      <c r="AA46" s="157"/>
      <c r="AB46" s="158"/>
      <c r="AC46" s="159"/>
      <c r="AD46" s="160"/>
      <c r="AE46" s="159"/>
      <c r="AF46" s="157"/>
      <c r="AG46" s="158"/>
      <c r="AH46" s="159"/>
      <c r="AI46" s="161"/>
      <c r="AJ46" s="162"/>
      <c r="AK46" s="159"/>
      <c r="AL46" s="157"/>
      <c r="AM46" s="158"/>
      <c r="AN46" s="159"/>
      <c r="AO46" s="160"/>
      <c r="AP46" s="159"/>
      <c r="AQ46" s="157"/>
      <c r="AR46" s="158"/>
      <c r="AS46" s="159"/>
      <c r="AT46" s="161"/>
      <c r="AU46" s="162"/>
    </row>
    <row r="47" spans="1:47" ht="12.75">
      <c r="A47" s="145"/>
      <c r="B47" s="146"/>
      <c r="C47" s="147"/>
      <c r="D47" s="148"/>
      <c r="E47" s="149"/>
      <c r="F47" s="150"/>
      <c r="G47" s="151"/>
      <c r="H47" s="152"/>
      <c r="I47" s="151"/>
      <c r="J47" s="149"/>
      <c r="K47" s="150"/>
      <c r="L47" s="151"/>
      <c r="M47" s="153"/>
      <c r="N47" s="154"/>
      <c r="O47" s="155"/>
      <c r="P47" s="149"/>
      <c r="Q47" s="150"/>
      <c r="R47" s="151"/>
      <c r="S47" s="152"/>
      <c r="T47" s="151"/>
      <c r="U47" s="149"/>
      <c r="V47" s="150"/>
      <c r="W47" s="151"/>
      <c r="X47" s="153"/>
      <c r="Y47" s="154"/>
      <c r="Z47" s="155"/>
      <c r="AA47" s="149"/>
      <c r="AB47" s="150"/>
      <c r="AC47" s="151"/>
      <c r="AD47" s="152"/>
      <c r="AE47" s="151"/>
      <c r="AF47" s="149"/>
      <c r="AG47" s="150"/>
      <c r="AH47" s="151"/>
      <c r="AI47" s="153"/>
      <c r="AJ47" s="154"/>
      <c r="AK47" s="155"/>
      <c r="AL47" s="149"/>
      <c r="AM47" s="150"/>
      <c r="AN47" s="151"/>
      <c r="AO47" s="152"/>
      <c r="AP47" s="151"/>
      <c r="AQ47" s="149"/>
      <c r="AR47" s="150"/>
      <c r="AS47" s="151"/>
      <c r="AT47" s="153"/>
      <c r="AU47" s="154"/>
    </row>
    <row r="48" spans="1:47" ht="12.75">
      <c r="A48" s="163"/>
      <c r="B48" s="146"/>
      <c r="C48" s="147"/>
      <c r="D48" s="157"/>
      <c r="E48" s="157"/>
      <c r="F48" s="158"/>
      <c r="G48" s="159"/>
      <c r="H48" s="160"/>
      <c r="I48" s="159"/>
      <c r="J48" s="157"/>
      <c r="K48" s="158"/>
      <c r="L48" s="159"/>
      <c r="M48" s="161"/>
      <c r="N48" s="162"/>
      <c r="O48" s="159"/>
      <c r="P48" s="157"/>
      <c r="Q48" s="158"/>
      <c r="R48" s="159"/>
      <c r="S48" s="160"/>
      <c r="T48" s="159"/>
      <c r="U48" s="157"/>
      <c r="V48" s="158"/>
      <c r="W48" s="159"/>
      <c r="X48" s="161"/>
      <c r="Y48" s="162"/>
      <c r="Z48" s="159"/>
      <c r="AA48" s="157"/>
      <c r="AB48" s="158"/>
      <c r="AC48" s="159"/>
      <c r="AD48" s="160"/>
      <c r="AE48" s="159"/>
      <c r="AF48" s="157"/>
      <c r="AG48" s="158"/>
      <c r="AH48" s="159"/>
      <c r="AI48" s="161"/>
      <c r="AJ48" s="162"/>
      <c r="AK48" s="159"/>
      <c r="AL48" s="157"/>
      <c r="AM48" s="158"/>
      <c r="AN48" s="159"/>
      <c r="AO48" s="160"/>
      <c r="AP48" s="159"/>
      <c r="AQ48" s="157"/>
      <c r="AR48" s="158"/>
      <c r="AS48" s="159"/>
      <c r="AT48" s="161"/>
      <c r="AU48" s="162"/>
    </row>
    <row r="49" spans="1:47" ht="12.75">
      <c r="A49" s="145"/>
      <c r="B49" s="146"/>
      <c r="C49" s="147"/>
      <c r="D49" s="148"/>
      <c r="E49" s="149"/>
      <c r="F49" s="150"/>
      <c r="G49" s="151"/>
      <c r="H49" s="152"/>
      <c r="I49" s="151"/>
      <c r="J49" s="149"/>
      <c r="K49" s="150"/>
      <c r="L49" s="151"/>
      <c r="M49" s="153"/>
      <c r="N49" s="154"/>
      <c r="O49" s="155"/>
      <c r="P49" s="149"/>
      <c r="Q49" s="150"/>
      <c r="R49" s="151"/>
      <c r="S49" s="152"/>
      <c r="T49" s="151"/>
      <c r="U49" s="149"/>
      <c r="V49" s="150"/>
      <c r="W49" s="151"/>
      <c r="X49" s="153"/>
      <c r="Y49" s="154"/>
      <c r="Z49" s="155"/>
      <c r="AA49" s="149"/>
      <c r="AB49" s="150"/>
      <c r="AC49" s="151"/>
      <c r="AD49" s="152"/>
      <c r="AE49" s="151"/>
      <c r="AF49" s="149"/>
      <c r="AG49" s="150"/>
      <c r="AH49" s="151"/>
      <c r="AI49" s="153"/>
      <c r="AJ49" s="154"/>
      <c r="AK49" s="155"/>
      <c r="AL49" s="149"/>
      <c r="AM49" s="150"/>
      <c r="AN49" s="151"/>
      <c r="AO49" s="152"/>
      <c r="AP49" s="151"/>
      <c r="AQ49" s="149"/>
      <c r="AR49" s="150"/>
      <c r="AS49" s="151"/>
      <c r="AT49" s="153"/>
      <c r="AU49" s="154"/>
    </row>
    <row r="50" spans="1:47" ht="12.75">
      <c r="A50" s="163"/>
      <c r="B50" s="146"/>
      <c r="C50" s="147"/>
      <c r="D50" s="157"/>
      <c r="E50" s="157"/>
      <c r="F50" s="158"/>
      <c r="G50" s="159"/>
      <c r="H50" s="160"/>
      <c r="I50" s="159"/>
      <c r="J50" s="157"/>
      <c r="K50" s="158"/>
      <c r="L50" s="159"/>
      <c r="M50" s="161"/>
      <c r="N50" s="162"/>
      <c r="O50" s="159"/>
      <c r="P50" s="157"/>
      <c r="Q50" s="158"/>
      <c r="R50" s="159"/>
      <c r="S50" s="160"/>
      <c r="T50" s="159"/>
      <c r="U50" s="157"/>
      <c r="V50" s="158"/>
      <c r="W50" s="159"/>
      <c r="X50" s="161"/>
      <c r="Y50" s="162"/>
      <c r="Z50" s="159"/>
      <c r="AA50" s="157"/>
      <c r="AB50" s="158"/>
      <c r="AC50" s="159"/>
      <c r="AD50" s="160"/>
      <c r="AE50" s="159"/>
      <c r="AF50" s="157"/>
      <c r="AG50" s="158"/>
      <c r="AH50" s="159"/>
      <c r="AI50" s="161"/>
      <c r="AJ50" s="162"/>
      <c r="AK50" s="159"/>
      <c r="AL50" s="157"/>
      <c r="AM50" s="158"/>
      <c r="AN50" s="159"/>
      <c r="AO50" s="160"/>
      <c r="AP50" s="159"/>
      <c r="AQ50" s="157"/>
      <c r="AR50" s="158"/>
      <c r="AS50" s="159"/>
      <c r="AT50" s="161"/>
      <c r="AU50" s="162"/>
    </row>
    <row r="51" spans="1:47" ht="12.75">
      <c r="A51" s="145"/>
      <c r="B51" s="146"/>
      <c r="C51" s="147"/>
      <c r="D51" s="148"/>
      <c r="E51" s="149"/>
      <c r="F51" s="150"/>
      <c r="G51" s="151"/>
      <c r="H51" s="152"/>
      <c r="I51" s="151"/>
      <c r="J51" s="149"/>
      <c r="K51" s="150"/>
      <c r="L51" s="151"/>
      <c r="M51" s="153"/>
      <c r="N51" s="154"/>
      <c r="O51" s="155"/>
      <c r="P51" s="149"/>
      <c r="Q51" s="150"/>
      <c r="R51" s="151"/>
      <c r="S51" s="152"/>
      <c r="T51" s="151"/>
      <c r="U51" s="149"/>
      <c r="V51" s="150"/>
      <c r="W51" s="151"/>
      <c r="X51" s="153"/>
      <c r="Y51" s="154"/>
      <c r="Z51" s="155"/>
      <c r="AA51" s="149"/>
      <c r="AB51" s="150"/>
      <c r="AC51" s="151"/>
      <c r="AD51" s="152"/>
      <c r="AE51" s="151"/>
      <c r="AF51" s="149"/>
      <c r="AG51" s="150"/>
      <c r="AH51" s="151"/>
      <c r="AI51" s="153"/>
      <c r="AJ51" s="154"/>
      <c r="AK51" s="155"/>
      <c r="AL51" s="149"/>
      <c r="AM51" s="150"/>
      <c r="AN51" s="151"/>
      <c r="AO51" s="152"/>
      <c r="AP51" s="151"/>
      <c r="AQ51" s="149"/>
      <c r="AR51" s="150"/>
      <c r="AS51" s="151"/>
      <c r="AT51" s="153"/>
      <c r="AU51" s="154"/>
    </row>
    <row r="52" spans="1:47" ht="12.75">
      <c r="A52" s="145"/>
      <c r="B52" s="146"/>
      <c r="C52" s="147"/>
      <c r="D52" s="148"/>
      <c r="E52" s="149"/>
      <c r="F52" s="150"/>
      <c r="G52" s="151"/>
      <c r="H52" s="152"/>
      <c r="I52" s="151"/>
      <c r="J52" s="149"/>
      <c r="K52" s="150"/>
      <c r="L52" s="151"/>
      <c r="M52" s="153"/>
      <c r="N52" s="154"/>
      <c r="O52" s="155"/>
      <c r="P52" s="149"/>
      <c r="Q52" s="150"/>
      <c r="R52" s="151"/>
      <c r="S52" s="164"/>
      <c r="T52" s="165"/>
      <c r="U52" s="149"/>
      <c r="V52" s="150"/>
      <c r="W52" s="151"/>
      <c r="X52" s="153"/>
      <c r="Y52" s="154"/>
      <c r="Z52" s="155"/>
      <c r="AA52" s="149"/>
      <c r="AB52" s="150"/>
      <c r="AC52" s="151"/>
      <c r="AD52" s="152"/>
      <c r="AE52" s="151"/>
      <c r="AF52" s="149"/>
      <c r="AG52" s="150"/>
      <c r="AH52" s="151"/>
      <c r="AI52" s="153"/>
      <c r="AJ52" s="154"/>
      <c r="AK52" s="155"/>
      <c r="AL52" s="149"/>
      <c r="AM52" s="150"/>
      <c r="AN52" s="151"/>
      <c r="AO52" s="152"/>
      <c r="AP52" s="151"/>
      <c r="AQ52" s="149"/>
      <c r="AR52" s="150"/>
      <c r="AS52" s="151"/>
      <c r="AT52" s="153"/>
      <c r="AU52" s="154"/>
    </row>
    <row r="53" spans="1:47" ht="13.5" thickBot="1">
      <c r="A53" s="563" t="s">
        <v>23</v>
      </c>
      <c r="B53" s="564"/>
      <c r="C53" s="565"/>
      <c r="D53" s="53">
        <f>SUM(D17:D52)</f>
        <v>0</v>
      </c>
      <c r="E53" s="49"/>
      <c r="F53" s="42"/>
      <c r="G53" s="42"/>
      <c r="H53" s="42"/>
      <c r="I53" s="42"/>
      <c r="J53" s="42"/>
      <c r="K53" s="42"/>
      <c r="L53" s="42"/>
      <c r="M53" s="42"/>
      <c r="N53" s="43"/>
      <c r="O53" s="54">
        <f>SUM(O17:O52)</f>
        <v>0</v>
      </c>
      <c r="P53" s="50"/>
      <c r="Q53" s="45"/>
      <c r="R53" s="45"/>
      <c r="S53" s="45"/>
      <c r="T53" s="45"/>
      <c r="U53" s="44"/>
      <c r="V53" s="45"/>
      <c r="W53" s="45"/>
      <c r="X53" s="45"/>
      <c r="Y53" s="46"/>
      <c r="Z53" s="45">
        <f>SUM(Z17:Z52)</f>
        <v>0</v>
      </c>
      <c r="AA53" s="51"/>
      <c r="AB53" s="45"/>
      <c r="AC53" s="45"/>
      <c r="AD53" s="45"/>
      <c r="AE53" s="45"/>
      <c r="AF53" s="45"/>
      <c r="AG53" s="47"/>
      <c r="AH53" s="47"/>
      <c r="AI53" s="47"/>
      <c r="AJ53" s="48"/>
      <c r="AK53" s="56">
        <f>SUM(AK17:AK52)</f>
        <v>0</v>
      </c>
      <c r="AL53" s="52"/>
      <c r="AM53" s="47"/>
      <c r="AN53" s="47"/>
      <c r="AO53" s="47"/>
      <c r="AP53" s="47"/>
      <c r="AQ53" s="47"/>
      <c r="AR53" s="47"/>
      <c r="AS53" s="47"/>
      <c r="AT53" s="47"/>
      <c r="AU53" s="48"/>
    </row>
  </sheetData>
  <sheetProtection/>
  <mergeCells count="150">
    <mergeCell ref="A53:C53"/>
    <mergeCell ref="AE15:AG15"/>
    <mergeCell ref="AH15:AJ15"/>
    <mergeCell ref="AL15:AM15"/>
    <mergeCell ref="T15:V15"/>
    <mergeCell ref="C14:C16"/>
    <mergeCell ref="E14:H14"/>
    <mergeCell ref="I14:N14"/>
    <mergeCell ref="E15:F15"/>
    <mergeCell ref="G15:H15"/>
    <mergeCell ref="I15:K15"/>
    <mergeCell ref="L15:N15"/>
    <mergeCell ref="AC15:AD15"/>
    <mergeCell ref="AS15:AU15"/>
    <mergeCell ref="AE14:AJ14"/>
    <mergeCell ref="AL14:AO14"/>
    <mergeCell ref="AP14:AU14"/>
    <mergeCell ref="AN15:AO15"/>
    <mergeCell ref="AP15:AR15"/>
    <mergeCell ref="W15:Y15"/>
    <mergeCell ref="P14:S14"/>
    <mergeCell ref="T14:Y14"/>
    <mergeCell ref="AA14:AD14"/>
    <mergeCell ref="E13:N13"/>
    <mergeCell ref="P13:Y13"/>
    <mergeCell ref="AA13:AJ13"/>
    <mergeCell ref="AL13:AU13"/>
    <mergeCell ref="I10:J10"/>
    <mergeCell ref="K10:L10"/>
    <mergeCell ref="M10:N10"/>
    <mergeCell ref="AI9:AJ9"/>
    <mergeCell ref="AC10:AD10"/>
    <mergeCell ref="AE10:AF10"/>
    <mergeCell ref="AG10:AH10"/>
    <mergeCell ref="T9:U9"/>
    <mergeCell ref="V10:W10"/>
    <mergeCell ref="AE9:AF9"/>
    <mergeCell ref="AG9:AH9"/>
    <mergeCell ref="AT9:AU9"/>
    <mergeCell ref="AR10:AS10"/>
    <mergeCell ref="AT10:AU10"/>
    <mergeCell ref="AN9:AO9"/>
    <mergeCell ref="AP9:AQ9"/>
    <mergeCell ref="AR9:AS9"/>
    <mergeCell ref="AL9:AM9"/>
    <mergeCell ref="AR7:AS7"/>
    <mergeCell ref="AT7:AU7"/>
    <mergeCell ref="E8:N8"/>
    <mergeCell ref="P8:Y8"/>
    <mergeCell ref="AA8:AJ8"/>
    <mergeCell ref="AL8:AU8"/>
    <mergeCell ref="AT6:AU6"/>
    <mergeCell ref="A7:C7"/>
    <mergeCell ref="E7:F7"/>
    <mergeCell ref="G7:H7"/>
    <mergeCell ref="I7:J7"/>
    <mergeCell ref="K7:L7"/>
    <mergeCell ref="M7:N7"/>
    <mergeCell ref="P7:Q7"/>
    <mergeCell ref="R7:S7"/>
    <mergeCell ref="T7:U7"/>
    <mergeCell ref="AP6:AQ6"/>
    <mergeCell ref="AR6:AS6"/>
    <mergeCell ref="AI10:AJ10"/>
    <mergeCell ref="AL10:AM10"/>
    <mergeCell ref="AN10:AO10"/>
    <mergeCell ref="AP10:AQ10"/>
    <mergeCell ref="AI7:AJ7"/>
    <mergeCell ref="AL7:AM7"/>
    <mergeCell ref="AN7:AO7"/>
    <mergeCell ref="AP7:AQ7"/>
    <mergeCell ref="AI6:AJ6"/>
    <mergeCell ref="AK6:AK16"/>
    <mergeCell ref="AL6:AM6"/>
    <mergeCell ref="AN6:AO6"/>
    <mergeCell ref="AA11:AJ11"/>
    <mergeCell ref="AL11:AU11"/>
    <mergeCell ref="AA10:AB10"/>
    <mergeCell ref="AA12:AJ12"/>
    <mergeCell ref="AL12:AU12"/>
    <mergeCell ref="AA15:AB15"/>
    <mergeCell ref="AE6:AF6"/>
    <mergeCell ref="AG6:AH6"/>
    <mergeCell ref="X7:Y7"/>
    <mergeCell ref="AA7:AB7"/>
    <mergeCell ref="AC7:AD7"/>
    <mergeCell ref="AE7:AF7"/>
    <mergeCell ref="AG7:AH7"/>
    <mergeCell ref="X6:Y6"/>
    <mergeCell ref="Z6:Z16"/>
    <mergeCell ref="AA6:AB6"/>
    <mergeCell ref="AC6:AD6"/>
    <mergeCell ref="X9:Y9"/>
    <mergeCell ref="AA9:AB9"/>
    <mergeCell ref="AC9:AD9"/>
    <mergeCell ref="P11:Y11"/>
    <mergeCell ref="R10:S10"/>
    <mergeCell ref="T10:U10"/>
    <mergeCell ref="V6:W6"/>
    <mergeCell ref="V7:W7"/>
    <mergeCell ref="X10:Y10"/>
    <mergeCell ref="M9:N9"/>
    <mergeCell ref="P9:Q9"/>
    <mergeCell ref="R9:S9"/>
    <mergeCell ref="V9:W9"/>
    <mergeCell ref="O6:O16"/>
    <mergeCell ref="P6:Q6"/>
    <mergeCell ref="R6:S6"/>
    <mergeCell ref="T6:U6"/>
    <mergeCell ref="P12:Y12"/>
    <mergeCell ref="P10:Q10"/>
    <mergeCell ref="P15:Q15"/>
    <mergeCell ref="R15:S15"/>
    <mergeCell ref="I6:J6"/>
    <mergeCell ref="K6:L6"/>
    <mergeCell ref="A12:C12"/>
    <mergeCell ref="E12:N12"/>
    <mergeCell ref="M6:N6"/>
    <mergeCell ref="A9:C9"/>
    <mergeCell ref="E9:F9"/>
    <mergeCell ref="G9:H9"/>
    <mergeCell ref="A6:C6"/>
    <mergeCell ref="D6:D16"/>
    <mergeCell ref="E6:F6"/>
    <mergeCell ref="G6:H6"/>
    <mergeCell ref="A14:A16"/>
    <mergeCell ref="B14:B16"/>
    <mergeCell ref="G10:H10"/>
    <mergeCell ref="A11:C11"/>
    <mergeCell ref="E10:F10"/>
    <mergeCell ref="E11:N11"/>
    <mergeCell ref="A10:C10"/>
    <mergeCell ref="Z4:AJ4"/>
    <mergeCell ref="AK4:AU4"/>
    <mergeCell ref="A5:C5"/>
    <mergeCell ref="D5:N5"/>
    <mergeCell ref="O5:Y5"/>
    <mergeCell ref="Z5:AJ5"/>
    <mergeCell ref="AK5:AU5"/>
    <mergeCell ref="I9:J9"/>
    <mergeCell ref="K9:L9"/>
    <mergeCell ref="B3:C3"/>
    <mergeCell ref="D3:Y3"/>
    <mergeCell ref="A4:C4"/>
    <mergeCell ref="D4:N4"/>
    <mergeCell ref="O4:Y4"/>
    <mergeCell ref="B1:C1"/>
    <mergeCell ref="D1:Y1"/>
    <mergeCell ref="B2:C2"/>
    <mergeCell ref="D2:Y2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AZ53"/>
  <sheetViews>
    <sheetView zoomScalePageLayoutView="0" workbookViewId="0" topLeftCell="A8">
      <selection activeCell="AY47" sqref="AY47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27.57421875" style="0" customWidth="1"/>
    <col min="4" max="4" width="2.7109375" style="0" customWidth="1"/>
    <col min="5" max="5" width="3.7109375" style="0" customWidth="1"/>
    <col min="6" max="6" width="4.28125" style="0" customWidth="1"/>
    <col min="7" max="7" width="3.7109375" style="0" customWidth="1"/>
    <col min="8" max="8" width="4.2812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3.7109375" style="0" customWidth="1"/>
    <col min="13" max="13" width="4.28125" style="0" customWidth="1"/>
    <col min="14" max="14" width="3.8515625" style="0" customWidth="1"/>
    <col min="15" max="15" width="2.7109375" style="0" customWidth="1"/>
    <col min="16" max="16" width="3.7109375" style="0" customWidth="1"/>
    <col min="17" max="17" width="4.28125" style="0" customWidth="1"/>
    <col min="18" max="18" width="3.7109375" style="0" customWidth="1"/>
    <col min="19" max="19" width="4.28125" style="0" customWidth="1"/>
    <col min="20" max="20" width="3.7109375" style="0" customWidth="1"/>
    <col min="21" max="21" width="4.281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3.8515625" style="0" customWidth="1"/>
    <col min="26" max="26" width="2.7109375" style="0" customWidth="1"/>
    <col min="27" max="27" width="3.7109375" style="0" customWidth="1"/>
    <col min="28" max="28" width="4.28125" style="0" customWidth="1"/>
    <col min="29" max="29" width="3.7109375" style="0" customWidth="1"/>
    <col min="30" max="30" width="4.28125" style="0" customWidth="1"/>
    <col min="31" max="31" width="3.7109375" style="0" customWidth="1"/>
    <col min="32" max="32" width="4.28125" style="0" customWidth="1"/>
    <col min="33" max="33" width="3.8515625" style="0" customWidth="1"/>
    <col min="34" max="34" width="3.7109375" style="0" customWidth="1"/>
    <col min="35" max="35" width="4.28125" style="0" customWidth="1"/>
    <col min="36" max="36" width="3.8515625" style="0" customWidth="1"/>
    <col min="37" max="37" width="2.7109375" style="0" customWidth="1"/>
    <col min="38" max="38" width="3.7109375" style="0" customWidth="1"/>
    <col min="39" max="39" width="4.28125" style="0" customWidth="1"/>
    <col min="40" max="40" width="3.7109375" style="0" customWidth="1"/>
    <col min="41" max="41" width="4.28125" style="0" customWidth="1"/>
    <col min="42" max="42" width="3.7109375" style="0" customWidth="1"/>
    <col min="43" max="43" width="4.28125" style="0" customWidth="1"/>
    <col min="44" max="44" width="3.8515625" style="0" customWidth="1"/>
    <col min="45" max="45" width="3.7109375" style="0" customWidth="1"/>
    <col min="46" max="46" width="4.28125" style="0" customWidth="1"/>
    <col min="47" max="47" width="3.8515625" style="0" customWidth="1"/>
    <col min="48" max="52" width="4.7109375" style="0" customWidth="1"/>
  </cols>
  <sheetData>
    <row r="1" spans="1:47" ht="12.75">
      <c r="A1" s="4" t="s">
        <v>15</v>
      </c>
      <c r="B1" s="527" t="s">
        <v>122</v>
      </c>
      <c r="C1" s="528"/>
      <c r="D1" s="542" t="s">
        <v>29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AK1" s="9"/>
      <c r="AL1" s="9"/>
      <c r="AM1" s="10"/>
      <c r="AN1" s="10"/>
      <c r="AO1" s="10"/>
      <c r="AP1" s="10"/>
      <c r="AQ1" s="10"/>
      <c r="AR1" s="11"/>
      <c r="AS1" s="10"/>
      <c r="AT1" s="10"/>
      <c r="AU1" s="72"/>
    </row>
    <row r="2" spans="1:47" ht="12.75">
      <c r="A2" s="4" t="s">
        <v>16</v>
      </c>
      <c r="B2" s="529" t="s">
        <v>120</v>
      </c>
      <c r="C2" s="530"/>
      <c r="D2" s="537" t="s">
        <v>57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AB2" s="584" t="s">
        <v>186</v>
      </c>
      <c r="AC2" s="584"/>
      <c r="AD2" s="584"/>
      <c r="AE2" s="584"/>
      <c r="AF2" s="584"/>
      <c r="AG2" s="584"/>
      <c r="AH2" s="584"/>
      <c r="AI2" s="584"/>
      <c r="AU2" s="73"/>
    </row>
    <row r="3" spans="1:47" ht="13.5" thickBot="1">
      <c r="A3" s="70" t="s">
        <v>17</v>
      </c>
      <c r="B3" s="531" t="s">
        <v>30</v>
      </c>
      <c r="C3" s="532"/>
      <c r="D3" s="522" t="s">
        <v>58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4"/>
    </row>
    <row r="4" spans="1:47" ht="12.75">
      <c r="A4" s="534" t="s">
        <v>37</v>
      </c>
      <c r="B4" s="535"/>
      <c r="C4" s="536"/>
      <c r="D4" s="544" t="s">
        <v>117</v>
      </c>
      <c r="E4" s="545"/>
      <c r="F4" s="545"/>
      <c r="G4" s="545"/>
      <c r="H4" s="545"/>
      <c r="I4" s="545"/>
      <c r="J4" s="545"/>
      <c r="K4" s="545"/>
      <c r="L4" s="545"/>
      <c r="M4" s="545"/>
      <c r="N4" s="546"/>
      <c r="O4" s="544" t="s">
        <v>81</v>
      </c>
      <c r="P4" s="545"/>
      <c r="Q4" s="545"/>
      <c r="R4" s="545"/>
      <c r="S4" s="545"/>
      <c r="T4" s="545"/>
      <c r="U4" s="545"/>
      <c r="V4" s="545"/>
      <c r="W4" s="545"/>
      <c r="X4" s="545"/>
      <c r="Y4" s="546"/>
      <c r="Z4" s="544" t="s">
        <v>115</v>
      </c>
      <c r="AA4" s="545"/>
      <c r="AB4" s="545"/>
      <c r="AC4" s="545"/>
      <c r="AD4" s="545"/>
      <c r="AE4" s="545"/>
      <c r="AF4" s="545"/>
      <c r="AG4" s="545"/>
      <c r="AH4" s="545"/>
      <c r="AI4" s="545"/>
      <c r="AJ4" s="546"/>
      <c r="AK4" s="544" t="s">
        <v>111</v>
      </c>
      <c r="AL4" s="545"/>
      <c r="AM4" s="545"/>
      <c r="AN4" s="545"/>
      <c r="AO4" s="545"/>
      <c r="AP4" s="545"/>
      <c r="AQ4" s="545"/>
      <c r="AR4" s="545"/>
      <c r="AS4" s="545"/>
      <c r="AT4" s="545"/>
      <c r="AU4" s="546"/>
    </row>
    <row r="5" spans="1:47" ht="12.75">
      <c r="A5" s="533" t="s">
        <v>0</v>
      </c>
      <c r="B5" s="475"/>
      <c r="C5" s="476"/>
      <c r="D5" s="540" t="s">
        <v>118</v>
      </c>
      <c r="E5" s="547"/>
      <c r="F5" s="547"/>
      <c r="G5" s="547"/>
      <c r="H5" s="547"/>
      <c r="I5" s="547"/>
      <c r="J5" s="547"/>
      <c r="K5" s="547"/>
      <c r="L5" s="547"/>
      <c r="M5" s="547"/>
      <c r="N5" s="548"/>
      <c r="O5" s="540" t="s">
        <v>19</v>
      </c>
      <c r="P5" s="547"/>
      <c r="Q5" s="547"/>
      <c r="R5" s="547"/>
      <c r="S5" s="547"/>
      <c r="T5" s="547"/>
      <c r="U5" s="547"/>
      <c r="V5" s="547"/>
      <c r="W5" s="547"/>
      <c r="X5" s="547"/>
      <c r="Y5" s="548"/>
      <c r="Z5" s="540" t="s">
        <v>19</v>
      </c>
      <c r="AA5" s="547"/>
      <c r="AB5" s="547"/>
      <c r="AC5" s="547"/>
      <c r="AD5" s="547"/>
      <c r="AE5" s="547"/>
      <c r="AF5" s="547"/>
      <c r="AG5" s="547"/>
      <c r="AH5" s="547"/>
      <c r="AI5" s="547"/>
      <c r="AJ5" s="548"/>
      <c r="AK5" s="540" t="s">
        <v>19</v>
      </c>
      <c r="AL5" s="547"/>
      <c r="AM5" s="547"/>
      <c r="AN5" s="547"/>
      <c r="AO5" s="547"/>
      <c r="AP5" s="547"/>
      <c r="AQ5" s="547"/>
      <c r="AR5" s="547"/>
      <c r="AS5" s="547"/>
      <c r="AT5" s="547"/>
      <c r="AU5" s="548"/>
    </row>
    <row r="6" spans="1:47" ht="12.75">
      <c r="A6" s="566" t="s">
        <v>21</v>
      </c>
      <c r="B6" s="514"/>
      <c r="C6" s="515"/>
      <c r="D6" s="504"/>
      <c r="E6" s="496">
        <v>1</v>
      </c>
      <c r="F6" s="496"/>
      <c r="G6" s="496">
        <v>2</v>
      </c>
      <c r="H6" s="496"/>
      <c r="I6" s="496">
        <v>3</v>
      </c>
      <c r="J6" s="496"/>
      <c r="K6" s="496">
        <v>4</v>
      </c>
      <c r="L6" s="496"/>
      <c r="M6" s="496">
        <v>5</v>
      </c>
      <c r="N6" s="497"/>
      <c r="O6" s="504"/>
      <c r="P6" s="496">
        <v>1</v>
      </c>
      <c r="Q6" s="496"/>
      <c r="R6" s="496">
        <v>2</v>
      </c>
      <c r="S6" s="496"/>
      <c r="T6" s="496">
        <v>3</v>
      </c>
      <c r="U6" s="496"/>
      <c r="V6" s="496">
        <v>4</v>
      </c>
      <c r="W6" s="496"/>
      <c r="X6" s="496">
        <v>5</v>
      </c>
      <c r="Y6" s="497"/>
      <c r="Z6" s="504"/>
      <c r="AA6" s="496">
        <v>1</v>
      </c>
      <c r="AB6" s="496"/>
      <c r="AC6" s="496">
        <v>2</v>
      </c>
      <c r="AD6" s="496"/>
      <c r="AE6" s="496">
        <v>3</v>
      </c>
      <c r="AF6" s="496"/>
      <c r="AG6" s="496">
        <v>4</v>
      </c>
      <c r="AH6" s="496"/>
      <c r="AI6" s="496">
        <v>5</v>
      </c>
      <c r="AJ6" s="497"/>
      <c r="AK6" s="504"/>
      <c r="AL6" s="496">
        <v>1</v>
      </c>
      <c r="AM6" s="496"/>
      <c r="AN6" s="496">
        <v>2</v>
      </c>
      <c r="AO6" s="496"/>
      <c r="AP6" s="496">
        <v>3</v>
      </c>
      <c r="AQ6" s="496"/>
      <c r="AR6" s="496">
        <v>4</v>
      </c>
      <c r="AS6" s="496"/>
      <c r="AT6" s="496">
        <v>5</v>
      </c>
      <c r="AU6" s="497"/>
    </row>
    <row r="7" spans="1:47" ht="12.75">
      <c r="A7" s="516" t="s">
        <v>2</v>
      </c>
      <c r="B7" s="514"/>
      <c r="C7" s="515"/>
      <c r="D7" s="505"/>
      <c r="E7" s="490">
        <f>COUNTIF(E17:F52,1)</f>
        <v>0</v>
      </c>
      <c r="F7" s="490"/>
      <c r="G7" s="490">
        <f>COUNTIF(E17:F52,2)</f>
        <v>0</v>
      </c>
      <c r="H7" s="490"/>
      <c r="I7" s="507">
        <f>COUNTIF(E17:F52,3)</f>
        <v>1</v>
      </c>
      <c r="J7" s="508"/>
      <c r="K7" s="490">
        <f>COUNTIF(E17:F52,4)</f>
        <v>0</v>
      </c>
      <c r="L7" s="490"/>
      <c r="M7" s="490">
        <f>COUNTIF(E17:F52,5)</f>
        <v>0</v>
      </c>
      <c r="N7" s="491"/>
      <c r="O7" s="505"/>
      <c r="P7" s="490">
        <f>COUNTIF(P17:Q52,1)</f>
        <v>13</v>
      </c>
      <c r="Q7" s="490"/>
      <c r="R7" s="490">
        <f>COUNTIF(P17:Q52,2)</f>
        <v>6</v>
      </c>
      <c r="S7" s="490"/>
      <c r="T7" s="507">
        <f>COUNTIF(P17:Q52,3)</f>
        <v>7</v>
      </c>
      <c r="U7" s="508"/>
      <c r="V7" s="490">
        <f>COUNTIF(P17:Q52,4)</f>
        <v>1</v>
      </c>
      <c r="W7" s="490"/>
      <c r="X7" s="490">
        <f>COUNTIF(P17:Q52,5)</f>
        <v>1</v>
      </c>
      <c r="Y7" s="491"/>
      <c r="Z7" s="505"/>
      <c r="AA7" s="490">
        <f>COUNTIF(AA17:AB52,1)</f>
        <v>0</v>
      </c>
      <c r="AB7" s="490"/>
      <c r="AC7" s="490">
        <f>COUNTIF(AA17:AB52,2)</f>
        <v>3</v>
      </c>
      <c r="AD7" s="490"/>
      <c r="AE7" s="507">
        <f>COUNTIF(AA17:AB52,3)</f>
        <v>5</v>
      </c>
      <c r="AF7" s="508"/>
      <c r="AG7" s="490">
        <f>COUNTIF(AA17:AB52,4)</f>
        <v>0</v>
      </c>
      <c r="AH7" s="490"/>
      <c r="AI7" s="490">
        <f>COUNTIF(AA17:AB52,5)</f>
        <v>0</v>
      </c>
      <c r="AJ7" s="491"/>
      <c r="AK7" s="505"/>
      <c r="AL7" s="490">
        <f>COUNTIF(AL17:AM52,1)</f>
        <v>7</v>
      </c>
      <c r="AM7" s="490"/>
      <c r="AN7" s="490">
        <f>COUNTIF(AL17:AM52,2)</f>
        <v>7</v>
      </c>
      <c r="AO7" s="490"/>
      <c r="AP7" s="509">
        <f>COUNTIF(AL17:AM52,3)</f>
        <v>5</v>
      </c>
      <c r="AQ7" s="510"/>
      <c r="AR7" s="490">
        <f>COUNTIF(AL17:AM52,4)</f>
        <v>3</v>
      </c>
      <c r="AS7" s="490"/>
      <c r="AT7" s="490">
        <f>COUNTIF(AL17:AM52,5)</f>
        <v>1</v>
      </c>
      <c r="AU7" s="491"/>
    </row>
    <row r="8" spans="1:47" ht="12.75">
      <c r="A8" s="7" t="s">
        <v>3</v>
      </c>
      <c r="B8" s="5"/>
      <c r="C8" s="41"/>
      <c r="D8" s="505"/>
      <c r="E8" s="471">
        <f>SUM(G17:H52)</f>
        <v>20</v>
      </c>
      <c r="F8" s="472"/>
      <c r="G8" s="472"/>
      <c r="H8" s="472"/>
      <c r="I8" s="472"/>
      <c r="J8" s="472"/>
      <c r="K8" s="472"/>
      <c r="L8" s="472"/>
      <c r="M8" s="472"/>
      <c r="N8" s="473"/>
      <c r="O8" s="505"/>
      <c r="P8" s="471">
        <f>SUM(R17:S52)</f>
        <v>595</v>
      </c>
      <c r="Q8" s="472"/>
      <c r="R8" s="472"/>
      <c r="S8" s="472"/>
      <c r="T8" s="472"/>
      <c r="U8" s="472"/>
      <c r="V8" s="472"/>
      <c r="W8" s="472"/>
      <c r="X8" s="472"/>
      <c r="Y8" s="473"/>
      <c r="Z8" s="505"/>
      <c r="AA8" s="471">
        <f>SUM(AC17:AD52)</f>
        <v>108</v>
      </c>
      <c r="AB8" s="472"/>
      <c r="AC8" s="472"/>
      <c r="AD8" s="472"/>
      <c r="AE8" s="472"/>
      <c r="AF8" s="472"/>
      <c r="AG8" s="472"/>
      <c r="AH8" s="472"/>
      <c r="AI8" s="472"/>
      <c r="AJ8" s="473"/>
      <c r="AK8" s="505"/>
      <c r="AL8" s="471">
        <f>SUM(AN17:AO52)</f>
        <v>444</v>
      </c>
      <c r="AM8" s="472"/>
      <c r="AN8" s="472"/>
      <c r="AO8" s="472"/>
      <c r="AP8" s="472"/>
      <c r="AQ8" s="472"/>
      <c r="AR8" s="472"/>
      <c r="AS8" s="472"/>
      <c r="AT8" s="472"/>
      <c r="AU8" s="473"/>
    </row>
    <row r="9" spans="1:47" ht="12.75">
      <c r="A9" s="560" t="s">
        <v>22</v>
      </c>
      <c r="B9" s="561"/>
      <c r="C9" s="562"/>
      <c r="D9" s="505"/>
      <c r="E9" s="488">
        <v>1</v>
      </c>
      <c r="F9" s="488"/>
      <c r="G9" s="488">
        <v>2</v>
      </c>
      <c r="H9" s="488"/>
      <c r="I9" s="488">
        <v>3</v>
      </c>
      <c r="J9" s="488"/>
      <c r="K9" s="488">
        <v>4</v>
      </c>
      <c r="L9" s="488"/>
      <c r="M9" s="488">
        <v>5</v>
      </c>
      <c r="N9" s="489"/>
      <c r="O9" s="505"/>
      <c r="P9" s="488">
        <v>1</v>
      </c>
      <c r="Q9" s="488"/>
      <c r="R9" s="488">
        <v>2</v>
      </c>
      <c r="S9" s="488"/>
      <c r="T9" s="488">
        <v>3</v>
      </c>
      <c r="U9" s="488"/>
      <c r="V9" s="488">
        <v>4</v>
      </c>
      <c r="W9" s="488"/>
      <c r="X9" s="488">
        <v>5</v>
      </c>
      <c r="Y9" s="489"/>
      <c r="Z9" s="505"/>
      <c r="AA9" s="488">
        <v>1</v>
      </c>
      <c r="AB9" s="488"/>
      <c r="AC9" s="488">
        <v>2</v>
      </c>
      <c r="AD9" s="488"/>
      <c r="AE9" s="488">
        <v>3</v>
      </c>
      <c r="AF9" s="488"/>
      <c r="AG9" s="488">
        <v>4</v>
      </c>
      <c r="AH9" s="488"/>
      <c r="AI9" s="488">
        <v>5</v>
      </c>
      <c r="AJ9" s="489"/>
      <c r="AK9" s="505"/>
      <c r="AL9" s="488">
        <v>1</v>
      </c>
      <c r="AM9" s="488"/>
      <c r="AN9" s="488">
        <v>2</v>
      </c>
      <c r="AO9" s="488"/>
      <c r="AP9" s="488">
        <v>3</v>
      </c>
      <c r="AQ9" s="488"/>
      <c r="AR9" s="488">
        <v>4</v>
      </c>
      <c r="AS9" s="488"/>
      <c r="AT9" s="488">
        <v>5</v>
      </c>
      <c r="AU9" s="489"/>
    </row>
    <row r="10" spans="1:47" ht="12.75">
      <c r="A10" s="516" t="s">
        <v>4</v>
      </c>
      <c r="B10" s="517"/>
      <c r="C10" s="518"/>
      <c r="D10" s="505"/>
      <c r="E10" s="511">
        <f>COUNTIF(I17:K52,1)</f>
        <v>1</v>
      </c>
      <c r="F10" s="511"/>
      <c r="G10" s="511">
        <f>COUNTIF(I17:K52,2)</f>
        <v>3</v>
      </c>
      <c r="H10" s="511"/>
      <c r="I10" s="520">
        <f>COUNTIF(I17:K52,3)</f>
        <v>2</v>
      </c>
      <c r="J10" s="521"/>
      <c r="K10" s="511">
        <f>COUNTIF(I17:K52,4)</f>
        <v>1</v>
      </c>
      <c r="L10" s="511"/>
      <c r="M10" s="511">
        <f>COUNTIF(I17:K52,5)</f>
        <v>0</v>
      </c>
      <c r="N10" s="519"/>
      <c r="O10" s="505"/>
      <c r="P10" s="490">
        <f>COUNTIF(T17:V52,1)</f>
        <v>9</v>
      </c>
      <c r="Q10" s="490"/>
      <c r="R10" s="490">
        <f>COUNTIF(T17:V52,2)</f>
        <v>10</v>
      </c>
      <c r="S10" s="490"/>
      <c r="T10" s="507">
        <f>COUNTIF(T17:V52,3)</f>
        <v>3</v>
      </c>
      <c r="U10" s="508"/>
      <c r="V10" s="490">
        <f>COUNTIF(T17:V52,4)</f>
        <v>0</v>
      </c>
      <c r="W10" s="490"/>
      <c r="X10" s="490">
        <f>COUNTIF(T17:V52,5)</f>
        <v>2</v>
      </c>
      <c r="Y10" s="491"/>
      <c r="Z10" s="505"/>
      <c r="AA10" s="490">
        <f>COUNTIF(AE17:AG52,1)</f>
        <v>6</v>
      </c>
      <c r="AB10" s="490"/>
      <c r="AC10" s="490">
        <f>COUNTIF(AE17:AF52,2)</f>
        <v>7</v>
      </c>
      <c r="AD10" s="490"/>
      <c r="AE10" s="509">
        <f>COUNTIF(AE17:AG52,3)</f>
        <v>1</v>
      </c>
      <c r="AF10" s="510"/>
      <c r="AG10" s="490">
        <f>COUNTIF(AE17:AG52,4)</f>
        <v>1</v>
      </c>
      <c r="AH10" s="490"/>
      <c r="AI10" s="490">
        <f>COUNTIF(AE17:AG52,5)</f>
        <v>2</v>
      </c>
      <c r="AJ10" s="491"/>
      <c r="AK10" s="505"/>
      <c r="AL10" s="490">
        <f>COUNTIF(AP17:AR52,1)</f>
        <v>20</v>
      </c>
      <c r="AM10" s="490"/>
      <c r="AN10" s="490">
        <f>COUNTIF(AP17:AR52,2)</f>
        <v>5</v>
      </c>
      <c r="AO10" s="490"/>
      <c r="AP10" s="509">
        <f>COUNTIF(AP17:AR52,3)</f>
        <v>3</v>
      </c>
      <c r="AQ10" s="510"/>
      <c r="AR10" s="490">
        <f>COUNTIF(AP17:AR52,4)</f>
        <v>0</v>
      </c>
      <c r="AS10" s="490"/>
      <c r="AT10" s="490">
        <f>COUNTIF(AP17:AR52,5)</f>
        <v>1</v>
      </c>
      <c r="AU10" s="491"/>
    </row>
    <row r="11" spans="1:47" ht="12.75">
      <c r="A11" s="516" t="s">
        <v>5</v>
      </c>
      <c r="B11" s="517"/>
      <c r="C11" s="518"/>
      <c r="D11" s="505"/>
      <c r="E11" s="471">
        <f>SUM(L17:N52)</f>
        <v>71</v>
      </c>
      <c r="F11" s="472"/>
      <c r="G11" s="472"/>
      <c r="H11" s="472"/>
      <c r="I11" s="472"/>
      <c r="J11" s="472"/>
      <c r="K11" s="472"/>
      <c r="L11" s="472"/>
      <c r="M11" s="472"/>
      <c r="N11" s="473"/>
      <c r="O11" s="505"/>
      <c r="P11" s="471">
        <f>SUM(W17:Y52)</f>
        <v>517</v>
      </c>
      <c r="Q11" s="472"/>
      <c r="R11" s="472"/>
      <c r="S11" s="472"/>
      <c r="T11" s="472"/>
      <c r="U11" s="472"/>
      <c r="V11" s="472"/>
      <c r="W11" s="472"/>
      <c r="X11" s="472"/>
      <c r="Y11" s="473"/>
      <c r="Z11" s="505"/>
      <c r="AA11" s="471">
        <f>SUM(AH17:AJ52)</f>
        <v>352</v>
      </c>
      <c r="AB11" s="472"/>
      <c r="AC11" s="472"/>
      <c r="AD11" s="472"/>
      <c r="AE11" s="472"/>
      <c r="AF11" s="472"/>
      <c r="AG11" s="472"/>
      <c r="AH11" s="472"/>
      <c r="AI11" s="472"/>
      <c r="AJ11" s="473"/>
      <c r="AK11" s="505"/>
      <c r="AL11" s="471">
        <f>SUM(AS17:AU52)</f>
        <v>722</v>
      </c>
      <c r="AM11" s="472"/>
      <c r="AN11" s="472"/>
      <c r="AO11" s="472"/>
      <c r="AP11" s="472"/>
      <c r="AQ11" s="472"/>
      <c r="AR11" s="472"/>
      <c r="AS11" s="472"/>
      <c r="AT11" s="472"/>
      <c r="AU11" s="473"/>
    </row>
    <row r="12" spans="1:47" ht="12.75">
      <c r="A12" s="513" t="s">
        <v>20</v>
      </c>
      <c r="B12" s="514"/>
      <c r="C12" s="515"/>
      <c r="D12" s="505"/>
      <c r="E12" s="551">
        <f>SUM(E7:N7,E10:N10)</f>
        <v>8</v>
      </c>
      <c r="F12" s="552"/>
      <c r="G12" s="552"/>
      <c r="H12" s="552"/>
      <c r="I12" s="552"/>
      <c r="J12" s="552"/>
      <c r="K12" s="552"/>
      <c r="L12" s="552"/>
      <c r="M12" s="552"/>
      <c r="N12" s="553"/>
      <c r="O12" s="505"/>
      <c r="P12" s="493">
        <f>SUM(P7:Y7,P10:Y10)</f>
        <v>52</v>
      </c>
      <c r="Q12" s="494"/>
      <c r="R12" s="494"/>
      <c r="S12" s="494"/>
      <c r="T12" s="494"/>
      <c r="U12" s="494"/>
      <c r="V12" s="494"/>
      <c r="W12" s="494"/>
      <c r="X12" s="494"/>
      <c r="Y12" s="495"/>
      <c r="Z12" s="505"/>
      <c r="AA12" s="551">
        <f>SUM(AA7:AJ7,AA10:AJ10)</f>
        <v>25</v>
      </c>
      <c r="AB12" s="552"/>
      <c r="AC12" s="552"/>
      <c r="AD12" s="552"/>
      <c r="AE12" s="552"/>
      <c r="AF12" s="552"/>
      <c r="AG12" s="552"/>
      <c r="AH12" s="552"/>
      <c r="AI12" s="552"/>
      <c r="AJ12" s="553"/>
      <c r="AK12" s="505"/>
      <c r="AL12" s="551">
        <f>SUM(AL7:AU7,AL10:AU10)</f>
        <v>52</v>
      </c>
      <c r="AM12" s="552"/>
      <c r="AN12" s="552"/>
      <c r="AO12" s="552"/>
      <c r="AP12" s="552"/>
      <c r="AQ12" s="552"/>
      <c r="AR12" s="552"/>
      <c r="AS12" s="552"/>
      <c r="AT12" s="552"/>
      <c r="AU12" s="553"/>
    </row>
    <row r="13" spans="1:47" ht="12.75">
      <c r="A13" s="6" t="s">
        <v>6</v>
      </c>
      <c r="B13" s="5"/>
      <c r="C13" s="41"/>
      <c r="D13" s="505"/>
      <c r="E13" s="471">
        <f>SUM(E8,E11)</f>
        <v>91</v>
      </c>
      <c r="F13" s="472"/>
      <c r="G13" s="472"/>
      <c r="H13" s="472"/>
      <c r="I13" s="472"/>
      <c r="J13" s="472"/>
      <c r="K13" s="472"/>
      <c r="L13" s="472"/>
      <c r="M13" s="472"/>
      <c r="N13" s="473"/>
      <c r="O13" s="505"/>
      <c r="P13" s="471">
        <f>SUM(P8,P11)</f>
        <v>1112</v>
      </c>
      <c r="Q13" s="472"/>
      <c r="R13" s="472"/>
      <c r="S13" s="472"/>
      <c r="T13" s="472"/>
      <c r="U13" s="472"/>
      <c r="V13" s="472"/>
      <c r="W13" s="472"/>
      <c r="X13" s="472"/>
      <c r="Y13" s="473"/>
      <c r="Z13" s="505"/>
      <c r="AA13" s="471">
        <f>SUM(AA8,AA11)</f>
        <v>460</v>
      </c>
      <c r="AB13" s="472"/>
      <c r="AC13" s="472"/>
      <c r="AD13" s="472"/>
      <c r="AE13" s="472"/>
      <c r="AF13" s="472"/>
      <c r="AG13" s="472"/>
      <c r="AH13" s="472"/>
      <c r="AI13" s="472"/>
      <c r="AJ13" s="473"/>
      <c r="AK13" s="505"/>
      <c r="AL13" s="471">
        <f>SUM(AL8,AL11)</f>
        <v>1166</v>
      </c>
      <c r="AM13" s="472"/>
      <c r="AN13" s="472"/>
      <c r="AO13" s="472"/>
      <c r="AP13" s="472"/>
      <c r="AQ13" s="472"/>
      <c r="AR13" s="472"/>
      <c r="AS13" s="472"/>
      <c r="AT13" s="472"/>
      <c r="AU13" s="473"/>
    </row>
    <row r="14" spans="1:47" ht="12.75">
      <c r="A14" s="512" t="s">
        <v>13</v>
      </c>
      <c r="B14" s="498" t="s">
        <v>12</v>
      </c>
      <c r="C14" s="501" t="s">
        <v>14</v>
      </c>
      <c r="D14" s="505"/>
      <c r="E14" s="485" t="s">
        <v>7</v>
      </c>
      <c r="F14" s="475"/>
      <c r="G14" s="475"/>
      <c r="H14" s="486"/>
      <c r="I14" s="474" t="s">
        <v>8</v>
      </c>
      <c r="J14" s="475"/>
      <c r="K14" s="475"/>
      <c r="L14" s="475"/>
      <c r="M14" s="475"/>
      <c r="N14" s="476"/>
      <c r="O14" s="505"/>
      <c r="P14" s="485" t="s">
        <v>7</v>
      </c>
      <c r="Q14" s="475"/>
      <c r="R14" s="475"/>
      <c r="S14" s="486"/>
      <c r="T14" s="474" t="s">
        <v>8</v>
      </c>
      <c r="U14" s="475"/>
      <c r="V14" s="475"/>
      <c r="W14" s="475"/>
      <c r="X14" s="475"/>
      <c r="Y14" s="476"/>
      <c r="Z14" s="505"/>
      <c r="AA14" s="485" t="s">
        <v>7</v>
      </c>
      <c r="AB14" s="475"/>
      <c r="AC14" s="475"/>
      <c r="AD14" s="486"/>
      <c r="AE14" s="474" t="s">
        <v>8</v>
      </c>
      <c r="AF14" s="475"/>
      <c r="AG14" s="475"/>
      <c r="AH14" s="475"/>
      <c r="AI14" s="475"/>
      <c r="AJ14" s="476"/>
      <c r="AK14" s="505"/>
      <c r="AL14" s="485" t="s">
        <v>7</v>
      </c>
      <c r="AM14" s="475"/>
      <c r="AN14" s="475"/>
      <c r="AO14" s="486"/>
      <c r="AP14" s="474" t="s">
        <v>8</v>
      </c>
      <c r="AQ14" s="475"/>
      <c r="AR14" s="475"/>
      <c r="AS14" s="475"/>
      <c r="AT14" s="475"/>
      <c r="AU14" s="476"/>
    </row>
    <row r="15" spans="1:47" ht="12.75">
      <c r="A15" s="499"/>
      <c r="B15" s="499"/>
      <c r="C15" s="502"/>
      <c r="D15" s="505"/>
      <c r="E15" s="480" t="s">
        <v>1</v>
      </c>
      <c r="F15" s="481"/>
      <c r="G15" s="482" t="s">
        <v>18</v>
      </c>
      <c r="H15" s="483"/>
      <c r="I15" s="484" t="s">
        <v>1</v>
      </c>
      <c r="J15" s="478"/>
      <c r="K15" s="481"/>
      <c r="L15" s="477" t="s">
        <v>18</v>
      </c>
      <c r="M15" s="478"/>
      <c r="N15" s="479"/>
      <c r="O15" s="505"/>
      <c r="P15" s="480" t="s">
        <v>1</v>
      </c>
      <c r="Q15" s="481"/>
      <c r="R15" s="482" t="s">
        <v>18</v>
      </c>
      <c r="S15" s="483"/>
      <c r="T15" s="484" t="s">
        <v>1</v>
      </c>
      <c r="U15" s="478"/>
      <c r="V15" s="481"/>
      <c r="W15" s="477" t="s">
        <v>18</v>
      </c>
      <c r="X15" s="478"/>
      <c r="Y15" s="479"/>
      <c r="Z15" s="505"/>
      <c r="AA15" s="480" t="s">
        <v>1</v>
      </c>
      <c r="AB15" s="481"/>
      <c r="AC15" s="482" t="s">
        <v>18</v>
      </c>
      <c r="AD15" s="483"/>
      <c r="AE15" s="484" t="s">
        <v>1</v>
      </c>
      <c r="AF15" s="478"/>
      <c r="AG15" s="481"/>
      <c r="AH15" s="477" t="s">
        <v>18</v>
      </c>
      <c r="AI15" s="478"/>
      <c r="AJ15" s="479"/>
      <c r="AK15" s="505"/>
      <c r="AL15" s="480" t="s">
        <v>1</v>
      </c>
      <c r="AM15" s="481"/>
      <c r="AN15" s="482" t="s">
        <v>18</v>
      </c>
      <c r="AO15" s="483"/>
      <c r="AP15" s="484" t="s">
        <v>1</v>
      </c>
      <c r="AQ15" s="478"/>
      <c r="AR15" s="481"/>
      <c r="AS15" s="477" t="s">
        <v>18</v>
      </c>
      <c r="AT15" s="478"/>
      <c r="AU15" s="479"/>
    </row>
    <row r="16" spans="1:47" ht="13.5" thickBot="1">
      <c r="A16" s="500"/>
      <c r="B16" s="500"/>
      <c r="C16" s="503"/>
      <c r="D16" s="506"/>
      <c r="E16" s="32" t="s">
        <v>9</v>
      </c>
      <c r="F16" s="61" t="s">
        <v>10</v>
      </c>
      <c r="G16" s="57" t="s">
        <v>9</v>
      </c>
      <c r="H16" s="75" t="s">
        <v>10</v>
      </c>
      <c r="I16" s="57" t="s">
        <v>9</v>
      </c>
      <c r="J16" s="32" t="s">
        <v>10</v>
      </c>
      <c r="K16" s="40" t="s">
        <v>11</v>
      </c>
      <c r="L16" s="57" t="s">
        <v>9</v>
      </c>
      <c r="M16" s="32" t="s">
        <v>10</v>
      </c>
      <c r="N16" s="40" t="s">
        <v>11</v>
      </c>
      <c r="O16" s="506"/>
      <c r="P16" s="32" t="s">
        <v>9</v>
      </c>
      <c r="Q16" s="61" t="s">
        <v>10</v>
      </c>
      <c r="R16" s="57" t="s">
        <v>9</v>
      </c>
      <c r="S16" s="75" t="s">
        <v>10</v>
      </c>
      <c r="T16" s="57" t="s">
        <v>9</v>
      </c>
      <c r="U16" s="32" t="s">
        <v>10</v>
      </c>
      <c r="V16" s="40" t="s">
        <v>11</v>
      </c>
      <c r="W16" s="57" t="s">
        <v>9</v>
      </c>
      <c r="X16" s="32" t="s">
        <v>10</v>
      </c>
      <c r="Y16" s="40" t="s">
        <v>11</v>
      </c>
      <c r="Z16" s="506"/>
      <c r="AA16" s="32" t="s">
        <v>9</v>
      </c>
      <c r="AB16" s="61" t="s">
        <v>10</v>
      </c>
      <c r="AC16" s="57" t="s">
        <v>9</v>
      </c>
      <c r="AD16" s="75" t="s">
        <v>10</v>
      </c>
      <c r="AE16" s="57" t="s">
        <v>9</v>
      </c>
      <c r="AF16" s="32" t="s">
        <v>10</v>
      </c>
      <c r="AG16" s="40" t="s">
        <v>11</v>
      </c>
      <c r="AH16" s="57" t="s">
        <v>9</v>
      </c>
      <c r="AI16" s="32" t="s">
        <v>10</v>
      </c>
      <c r="AJ16" s="40" t="s">
        <v>11</v>
      </c>
      <c r="AK16" s="506"/>
      <c r="AL16" s="32" t="s">
        <v>9</v>
      </c>
      <c r="AM16" s="61" t="s">
        <v>10</v>
      </c>
      <c r="AN16" s="57" t="s">
        <v>9</v>
      </c>
      <c r="AO16" s="75" t="s">
        <v>10</v>
      </c>
      <c r="AP16" s="57" t="s">
        <v>9</v>
      </c>
      <c r="AQ16" s="32" t="s">
        <v>10</v>
      </c>
      <c r="AR16" s="40" t="s">
        <v>11</v>
      </c>
      <c r="AS16" s="57" t="s">
        <v>9</v>
      </c>
      <c r="AT16" s="32" t="s">
        <v>10</v>
      </c>
      <c r="AU16" s="40" t="s">
        <v>11</v>
      </c>
    </row>
    <row r="17" spans="1:52" ht="12.75">
      <c r="A17" s="578">
        <v>1</v>
      </c>
      <c r="B17" s="575" t="s">
        <v>123</v>
      </c>
      <c r="C17" s="595" t="s">
        <v>124</v>
      </c>
      <c r="D17" s="17">
        <v>1</v>
      </c>
      <c r="E17" s="18"/>
      <c r="F17" s="62"/>
      <c r="G17" s="60"/>
      <c r="H17" s="76"/>
      <c r="I17" s="33">
        <v>1</v>
      </c>
      <c r="J17" s="18">
        <v>2</v>
      </c>
      <c r="K17" s="62"/>
      <c r="L17" s="60">
        <v>15</v>
      </c>
      <c r="M17" s="19">
        <v>10</v>
      </c>
      <c r="N17" s="36"/>
      <c r="O17" s="17">
        <v>1</v>
      </c>
      <c r="P17" s="18">
        <v>1</v>
      </c>
      <c r="Q17" s="62">
        <v>2</v>
      </c>
      <c r="R17" s="60">
        <v>15</v>
      </c>
      <c r="S17" s="76">
        <v>10</v>
      </c>
      <c r="T17" s="33">
        <v>2</v>
      </c>
      <c r="U17" s="18">
        <v>1</v>
      </c>
      <c r="V17" s="62"/>
      <c r="W17" s="60">
        <v>10</v>
      </c>
      <c r="X17" s="19">
        <v>15</v>
      </c>
      <c r="Y17" s="36"/>
      <c r="Z17" s="33">
        <v>1</v>
      </c>
      <c r="AA17" s="18">
        <v>3</v>
      </c>
      <c r="AB17" s="62"/>
      <c r="AC17" s="60">
        <v>6</v>
      </c>
      <c r="AD17" s="76"/>
      <c r="AE17" s="33"/>
      <c r="AF17" s="18">
        <v>1</v>
      </c>
      <c r="AG17" s="62"/>
      <c r="AH17" s="60"/>
      <c r="AI17" s="19">
        <v>15</v>
      </c>
      <c r="AJ17" s="36"/>
      <c r="AK17" s="33">
        <v>1</v>
      </c>
      <c r="AL17" s="18">
        <v>2</v>
      </c>
      <c r="AM17" s="62">
        <v>2</v>
      </c>
      <c r="AN17" s="60">
        <v>10</v>
      </c>
      <c r="AO17" s="76">
        <v>10</v>
      </c>
      <c r="AP17" s="33">
        <v>1</v>
      </c>
      <c r="AQ17" s="18">
        <v>1</v>
      </c>
      <c r="AR17" s="62"/>
      <c r="AS17" s="60">
        <v>15</v>
      </c>
      <c r="AT17" s="19">
        <v>15</v>
      </c>
      <c r="AU17" s="36"/>
      <c r="AW17" s="460"/>
      <c r="AX17" s="460" t="s">
        <v>201</v>
      </c>
      <c r="AY17" s="460" t="s">
        <v>202</v>
      </c>
      <c r="AZ17" s="460" t="s">
        <v>203</v>
      </c>
    </row>
    <row r="18" spans="1:52" ht="12.75">
      <c r="A18" s="579"/>
      <c r="B18" s="576"/>
      <c r="C18" s="596"/>
      <c r="D18" s="34"/>
      <c r="E18" s="12"/>
      <c r="F18" s="63"/>
      <c r="G18" s="58"/>
      <c r="H18" s="77"/>
      <c r="I18" s="34"/>
      <c r="J18" s="12"/>
      <c r="K18" s="63"/>
      <c r="L18" s="58"/>
      <c r="M18" s="22"/>
      <c r="N18" s="37"/>
      <c r="O18" s="34"/>
      <c r="P18" s="12"/>
      <c r="Q18" s="63"/>
      <c r="R18" s="58"/>
      <c r="S18" s="77"/>
      <c r="T18" s="34">
        <v>3</v>
      </c>
      <c r="U18" s="12">
        <v>1</v>
      </c>
      <c r="V18" s="63"/>
      <c r="W18" s="58">
        <v>6</v>
      </c>
      <c r="X18" s="22">
        <v>15</v>
      </c>
      <c r="Y18" s="37"/>
      <c r="Z18" s="34"/>
      <c r="AA18" s="12"/>
      <c r="AB18" s="63"/>
      <c r="AC18" s="58"/>
      <c r="AD18" s="77"/>
      <c r="AE18" s="34"/>
      <c r="AF18" s="12"/>
      <c r="AG18" s="63"/>
      <c r="AH18" s="58"/>
      <c r="AI18" s="22"/>
      <c r="AJ18" s="37"/>
      <c r="AK18" s="34"/>
      <c r="AL18" s="12"/>
      <c r="AM18" s="63"/>
      <c r="AN18" s="58"/>
      <c r="AO18" s="77"/>
      <c r="AP18" s="34">
        <v>2</v>
      </c>
      <c r="AQ18" s="12">
        <v>1</v>
      </c>
      <c r="AR18" s="63"/>
      <c r="AS18" s="58">
        <v>10</v>
      </c>
      <c r="AT18" s="22">
        <v>15</v>
      </c>
      <c r="AU18" s="37"/>
      <c r="AW18" s="460"/>
      <c r="AX18" s="460"/>
      <c r="AY18" s="460"/>
      <c r="AZ18" s="460"/>
    </row>
    <row r="19" spans="1:52" ht="12.75">
      <c r="A19" s="580"/>
      <c r="B19" s="577"/>
      <c r="C19" s="594"/>
      <c r="D19" s="17"/>
      <c r="E19" s="12"/>
      <c r="F19" s="63"/>
      <c r="G19" s="58"/>
      <c r="H19" s="77"/>
      <c r="I19" s="34"/>
      <c r="J19" s="12"/>
      <c r="K19" s="63"/>
      <c r="L19" s="58"/>
      <c r="M19" s="22"/>
      <c r="N19" s="37"/>
      <c r="O19" s="13"/>
      <c r="P19" s="12"/>
      <c r="Q19" s="63"/>
      <c r="R19" s="58"/>
      <c r="S19" s="77"/>
      <c r="T19" s="34"/>
      <c r="U19" s="12"/>
      <c r="V19" s="63"/>
      <c r="W19" s="58"/>
      <c r="X19" s="22"/>
      <c r="Y19" s="37"/>
      <c r="Z19" s="34"/>
      <c r="AA19" s="12"/>
      <c r="AB19" s="63"/>
      <c r="AC19" s="58"/>
      <c r="AD19" s="77"/>
      <c r="AE19" s="34"/>
      <c r="AF19" s="12"/>
      <c r="AG19" s="63"/>
      <c r="AH19" s="58"/>
      <c r="AI19" s="22"/>
      <c r="AJ19" s="37"/>
      <c r="AK19" s="34"/>
      <c r="AL19" s="12"/>
      <c r="AM19" s="63"/>
      <c r="AN19" s="58"/>
      <c r="AO19" s="77"/>
      <c r="AP19" s="34">
        <v>3</v>
      </c>
      <c r="AQ19" s="12"/>
      <c r="AR19" s="63"/>
      <c r="AS19" s="58">
        <v>6</v>
      </c>
      <c r="AT19" s="22"/>
      <c r="AU19" s="37"/>
      <c r="AW19" s="460"/>
      <c r="AX19" s="460"/>
      <c r="AY19" s="460"/>
      <c r="AZ19" s="460"/>
    </row>
    <row r="20" spans="1:52" ht="12.75">
      <c r="A20" s="179">
        <v>2</v>
      </c>
      <c r="B20" s="180" t="s">
        <v>123</v>
      </c>
      <c r="C20" s="181" t="s">
        <v>151</v>
      </c>
      <c r="D20" s="182">
        <v>1</v>
      </c>
      <c r="E20" s="183"/>
      <c r="F20" s="184"/>
      <c r="G20" s="185"/>
      <c r="H20" s="186"/>
      <c r="I20" s="182">
        <v>4</v>
      </c>
      <c r="J20" s="183"/>
      <c r="K20" s="184"/>
      <c r="L20" s="185"/>
      <c r="M20" s="187"/>
      <c r="N20" s="188"/>
      <c r="O20" s="182">
        <v>1</v>
      </c>
      <c r="P20" s="183"/>
      <c r="Q20" s="184"/>
      <c r="R20" s="185"/>
      <c r="S20" s="186"/>
      <c r="T20" s="182">
        <v>2</v>
      </c>
      <c r="U20" s="183"/>
      <c r="V20" s="184"/>
      <c r="W20" s="185">
        <v>10</v>
      </c>
      <c r="X20" s="187"/>
      <c r="Y20" s="188"/>
      <c r="Z20" s="182">
        <v>1</v>
      </c>
      <c r="AA20" s="183"/>
      <c r="AB20" s="184"/>
      <c r="AC20" s="185"/>
      <c r="AD20" s="186"/>
      <c r="AE20" s="182">
        <v>2</v>
      </c>
      <c r="AF20" s="183"/>
      <c r="AG20" s="184"/>
      <c r="AH20" s="185">
        <v>10</v>
      </c>
      <c r="AI20" s="187"/>
      <c r="AJ20" s="188"/>
      <c r="AK20" s="182">
        <v>1</v>
      </c>
      <c r="AL20" s="183">
        <v>3</v>
      </c>
      <c r="AM20" s="184"/>
      <c r="AN20" s="185">
        <v>6</v>
      </c>
      <c r="AO20" s="186"/>
      <c r="AP20" s="182">
        <v>1</v>
      </c>
      <c r="AQ20" s="183"/>
      <c r="AR20" s="184"/>
      <c r="AS20" s="185">
        <v>10</v>
      </c>
      <c r="AT20" s="187"/>
      <c r="AU20" s="188"/>
      <c r="AW20" s="460"/>
      <c r="AX20" s="460"/>
      <c r="AY20" s="460"/>
      <c r="AZ20" s="460"/>
    </row>
    <row r="21" spans="1:52" ht="12.75">
      <c r="A21" s="569">
        <v>3</v>
      </c>
      <c r="B21" s="572" t="s">
        <v>125</v>
      </c>
      <c r="C21" s="589" t="s">
        <v>126</v>
      </c>
      <c r="D21" s="172">
        <v>1</v>
      </c>
      <c r="E21" s="173">
        <v>3</v>
      </c>
      <c r="F21" s="174"/>
      <c r="G21" s="175">
        <v>20</v>
      </c>
      <c r="H21" s="176"/>
      <c r="I21" s="172">
        <v>3</v>
      </c>
      <c r="J21" s="173"/>
      <c r="K21" s="174"/>
      <c r="L21" s="175">
        <v>20</v>
      </c>
      <c r="M21" s="177"/>
      <c r="N21" s="178"/>
      <c r="O21" s="172">
        <v>1</v>
      </c>
      <c r="P21" s="173">
        <v>1</v>
      </c>
      <c r="Q21" s="174"/>
      <c r="R21" s="175">
        <v>30</v>
      </c>
      <c r="S21" s="176"/>
      <c r="T21" s="172">
        <v>1</v>
      </c>
      <c r="U21" s="173"/>
      <c r="V21" s="174"/>
      <c r="W21" s="175">
        <v>30</v>
      </c>
      <c r="X21" s="177"/>
      <c r="Y21" s="178"/>
      <c r="Z21" s="172"/>
      <c r="AA21" s="173"/>
      <c r="AB21" s="174"/>
      <c r="AC21" s="175"/>
      <c r="AD21" s="176"/>
      <c r="AE21" s="172"/>
      <c r="AF21" s="173"/>
      <c r="AG21" s="174"/>
      <c r="AH21" s="175"/>
      <c r="AI21" s="177"/>
      <c r="AJ21" s="178"/>
      <c r="AK21" s="172">
        <v>1</v>
      </c>
      <c r="AL21" s="173">
        <v>2</v>
      </c>
      <c r="AM21" s="174"/>
      <c r="AN21" s="175">
        <v>25</v>
      </c>
      <c r="AO21" s="176"/>
      <c r="AP21" s="172">
        <v>2</v>
      </c>
      <c r="AQ21" s="173"/>
      <c r="AR21" s="174"/>
      <c r="AS21" s="175">
        <v>25</v>
      </c>
      <c r="AT21" s="177"/>
      <c r="AU21" s="178"/>
      <c r="AW21" s="460"/>
      <c r="AX21" s="460"/>
      <c r="AY21" s="460"/>
      <c r="AZ21" s="460"/>
    </row>
    <row r="22" spans="1:52" ht="12.75">
      <c r="A22" s="570"/>
      <c r="B22" s="573"/>
      <c r="C22" s="590"/>
      <c r="D22" s="301"/>
      <c r="E22" s="317"/>
      <c r="F22" s="318"/>
      <c r="G22" s="319"/>
      <c r="H22" s="320"/>
      <c r="I22" s="303"/>
      <c r="J22" s="317"/>
      <c r="K22" s="318"/>
      <c r="L22" s="319"/>
      <c r="M22" s="321"/>
      <c r="N22" s="322"/>
      <c r="O22" s="301"/>
      <c r="P22" s="317">
        <v>1</v>
      </c>
      <c r="Q22" s="318"/>
      <c r="R22" s="319">
        <v>30</v>
      </c>
      <c r="S22" s="320"/>
      <c r="T22" s="303"/>
      <c r="U22" s="317"/>
      <c r="V22" s="318"/>
      <c r="W22" s="319"/>
      <c r="X22" s="321"/>
      <c r="Y22" s="322"/>
      <c r="Z22" s="301"/>
      <c r="AA22" s="317"/>
      <c r="AB22" s="318"/>
      <c r="AC22" s="319"/>
      <c r="AD22" s="320"/>
      <c r="AE22" s="303"/>
      <c r="AF22" s="317"/>
      <c r="AG22" s="318"/>
      <c r="AH22" s="319"/>
      <c r="AI22" s="321"/>
      <c r="AJ22" s="322"/>
      <c r="AK22" s="301"/>
      <c r="AL22" s="317"/>
      <c r="AM22" s="318"/>
      <c r="AN22" s="319"/>
      <c r="AO22" s="320"/>
      <c r="AP22" s="303"/>
      <c r="AQ22" s="317"/>
      <c r="AR22" s="332"/>
      <c r="AS22" s="319"/>
      <c r="AT22" s="321"/>
      <c r="AU22" s="322"/>
      <c r="AW22" s="460"/>
      <c r="AX22" s="460"/>
      <c r="AY22" s="460"/>
      <c r="AZ22" s="460"/>
    </row>
    <row r="23" spans="1:52" ht="12.75">
      <c r="A23" s="570"/>
      <c r="B23" s="573"/>
      <c r="C23" s="590"/>
      <c r="D23" s="303"/>
      <c r="E23" s="317"/>
      <c r="F23" s="318"/>
      <c r="G23" s="319"/>
      <c r="H23" s="320"/>
      <c r="I23" s="303"/>
      <c r="J23" s="317"/>
      <c r="K23" s="318"/>
      <c r="L23" s="319"/>
      <c r="M23" s="321"/>
      <c r="N23" s="322"/>
      <c r="O23" s="303"/>
      <c r="P23" s="317">
        <v>2</v>
      </c>
      <c r="Q23" s="318"/>
      <c r="R23" s="319">
        <v>25</v>
      </c>
      <c r="S23" s="320"/>
      <c r="T23" s="303"/>
      <c r="U23" s="317"/>
      <c r="V23" s="318"/>
      <c r="W23" s="319"/>
      <c r="X23" s="321"/>
      <c r="Y23" s="322"/>
      <c r="Z23" s="303"/>
      <c r="AA23" s="317"/>
      <c r="AB23" s="318"/>
      <c r="AC23" s="319"/>
      <c r="AD23" s="320"/>
      <c r="AE23" s="303"/>
      <c r="AF23" s="317"/>
      <c r="AG23" s="318"/>
      <c r="AH23" s="319"/>
      <c r="AI23" s="321"/>
      <c r="AJ23" s="322"/>
      <c r="AK23" s="303"/>
      <c r="AL23" s="317"/>
      <c r="AM23" s="318"/>
      <c r="AN23" s="319"/>
      <c r="AO23" s="320"/>
      <c r="AP23" s="303"/>
      <c r="AQ23" s="317"/>
      <c r="AR23" s="333"/>
      <c r="AS23" s="319"/>
      <c r="AT23" s="321"/>
      <c r="AU23" s="322"/>
      <c r="AW23" s="460"/>
      <c r="AX23" s="460"/>
      <c r="AY23" s="460"/>
      <c r="AZ23" s="460"/>
    </row>
    <row r="24" spans="1:52" ht="12.75">
      <c r="A24" s="571"/>
      <c r="B24" s="574"/>
      <c r="C24" s="591"/>
      <c r="D24" s="303"/>
      <c r="E24" s="317"/>
      <c r="F24" s="318"/>
      <c r="G24" s="319"/>
      <c r="H24" s="320"/>
      <c r="I24" s="319"/>
      <c r="J24" s="317"/>
      <c r="K24" s="318"/>
      <c r="L24" s="319"/>
      <c r="M24" s="321"/>
      <c r="N24" s="322"/>
      <c r="O24" s="301"/>
      <c r="P24" s="317">
        <v>1</v>
      </c>
      <c r="Q24" s="318"/>
      <c r="R24" s="319">
        <v>30</v>
      </c>
      <c r="S24" s="320"/>
      <c r="T24" s="319"/>
      <c r="U24" s="317"/>
      <c r="V24" s="318"/>
      <c r="W24" s="319"/>
      <c r="X24" s="321"/>
      <c r="Y24" s="322"/>
      <c r="Z24" s="303"/>
      <c r="AA24" s="317"/>
      <c r="AB24" s="318"/>
      <c r="AC24" s="319"/>
      <c r="AD24" s="320"/>
      <c r="AE24" s="319"/>
      <c r="AF24" s="317"/>
      <c r="AG24" s="318"/>
      <c r="AH24" s="319"/>
      <c r="AI24" s="321"/>
      <c r="AJ24" s="322"/>
      <c r="AK24" s="303"/>
      <c r="AL24" s="317"/>
      <c r="AM24" s="318"/>
      <c r="AN24" s="319"/>
      <c r="AO24" s="320"/>
      <c r="AP24" s="319"/>
      <c r="AQ24" s="317"/>
      <c r="AR24" s="318"/>
      <c r="AS24" s="319"/>
      <c r="AT24" s="321"/>
      <c r="AU24" s="322"/>
      <c r="AW24" s="460"/>
      <c r="AX24" s="460"/>
      <c r="AY24" s="460"/>
      <c r="AZ24" s="460"/>
    </row>
    <row r="25" spans="1:52" ht="12.75">
      <c r="A25" s="204">
        <v>4</v>
      </c>
      <c r="B25" s="205" t="s">
        <v>142</v>
      </c>
      <c r="C25" s="206" t="s">
        <v>152</v>
      </c>
      <c r="D25" s="207">
        <v>0</v>
      </c>
      <c r="E25" s="208"/>
      <c r="F25" s="209"/>
      <c r="G25" s="210"/>
      <c r="H25" s="211"/>
      <c r="I25" s="210"/>
      <c r="J25" s="208"/>
      <c r="K25" s="209"/>
      <c r="L25" s="210"/>
      <c r="M25" s="212"/>
      <c r="N25" s="213"/>
      <c r="O25" s="207">
        <v>0</v>
      </c>
      <c r="P25" s="208"/>
      <c r="Q25" s="209"/>
      <c r="R25" s="210"/>
      <c r="S25" s="211"/>
      <c r="T25" s="210"/>
      <c r="U25" s="208"/>
      <c r="V25" s="209"/>
      <c r="W25" s="210"/>
      <c r="X25" s="212"/>
      <c r="Y25" s="213"/>
      <c r="Z25" s="207">
        <v>0</v>
      </c>
      <c r="AA25" s="208"/>
      <c r="AB25" s="209"/>
      <c r="AC25" s="210"/>
      <c r="AD25" s="211"/>
      <c r="AE25" s="210"/>
      <c r="AF25" s="208"/>
      <c r="AG25" s="209"/>
      <c r="AH25" s="210"/>
      <c r="AI25" s="212"/>
      <c r="AJ25" s="213"/>
      <c r="AK25" s="207">
        <v>0</v>
      </c>
      <c r="AL25" s="208"/>
      <c r="AM25" s="209"/>
      <c r="AN25" s="210"/>
      <c r="AO25" s="211"/>
      <c r="AP25" s="210"/>
      <c r="AQ25" s="208"/>
      <c r="AR25" s="209"/>
      <c r="AS25" s="210"/>
      <c r="AT25" s="212"/>
      <c r="AU25" s="213"/>
      <c r="AW25" s="460" t="s">
        <v>142</v>
      </c>
      <c r="AX25" s="460">
        <v>0</v>
      </c>
      <c r="AY25" s="460">
        <v>0</v>
      </c>
      <c r="AZ25" s="460">
        <v>0</v>
      </c>
    </row>
    <row r="26" spans="1:52" ht="12.75">
      <c r="A26" s="20">
        <v>5</v>
      </c>
      <c r="B26" s="104" t="s">
        <v>123</v>
      </c>
      <c r="C26" s="16" t="s">
        <v>153</v>
      </c>
      <c r="D26" s="17">
        <v>0</v>
      </c>
      <c r="E26" s="12"/>
      <c r="F26" s="63"/>
      <c r="G26" s="58"/>
      <c r="H26" s="77"/>
      <c r="I26" s="58"/>
      <c r="J26" s="12"/>
      <c r="K26" s="63"/>
      <c r="L26" s="58"/>
      <c r="M26" s="22"/>
      <c r="N26" s="37"/>
      <c r="O26" s="13">
        <v>1</v>
      </c>
      <c r="P26" s="12">
        <v>3</v>
      </c>
      <c r="Q26" s="63"/>
      <c r="R26" s="58">
        <v>6</v>
      </c>
      <c r="S26" s="77"/>
      <c r="T26" s="58">
        <v>1</v>
      </c>
      <c r="U26" s="12"/>
      <c r="V26" s="63"/>
      <c r="W26" s="58">
        <v>15</v>
      </c>
      <c r="X26" s="22"/>
      <c r="Y26" s="37"/>
      <c r="Z26" s="34">
        <v>1</v>
      </c>
      <c r="AA26" s="12"/>
      <c r="AB26" s="63"/>
      <c r="AC26" s="58"/>
      <c r="AD26" s="77"/>
      <c r="AE26" s="58">
        <v>2</v>
      </c>
      <c r="AF26" s="12"/>
      <c r="AG26" s="63"/>
      <c r="AH26" s="58">
        <v>10</v>
      </c>
      <c r="AI26" s="22"/>
      <c r="AJ26" s="37"/>
      <c r="AK26" s="34">
        <v>1</v>
      </c>
      <c r="AL26" s="12">
        <v>5</v>
      </c>
      <c r="AM26" s="63"/>
      <c r="AN26" s="58"/>
      <c r="AO26" s="77"/>
      <c r="AP26" s="58">
        <v>1</v>
      </c>
      <c r="AQ26" s="12"/>
      <c r="AR26" s="63"/>
      <c r="AS26" s="58">
        <v>10</v>
      </c>
      <c r="AT26" s="22"/>
      <c r="AU26" s="37"/>
      <c r="AW26" s="460"/>
      <c r="AX26" s="460"/>
      <c r="AY26" s="460"/>
      <c r="AZ26" s="460"/>
    </row>
    <row r="27" spans="1:52" ht="12.75">
      <c r="A27" s="556">
        <v>6</v>
      </c>
      <c r="B27" s="558" t="s">
        <v>15</v>
      </c>
      <c r="C27" s="587" t="s">
        <v>154</v>
      </c>
      <c r="D27" s="225">
        <v>0</v>
      </c>
      <c r="E27" s="208"/>
      <c r="F27" s="209"/>
      <c r="G27" s="210"/>
      <c r="H27" s="211"/>
      <c r="I27" s="210"/>
      <c r="J27" s="208"/>
      <c r="K27" s="209"/>
      <c r="L27" s="210"/>
      <c r="M27" s="212"/>
      <c r="N27" s="213"/>
      <c r="O27" s="226">
        <v>1</v>
      </c>
      <c r="P27" s="208">
        <v>1</v>
      </c>
      <c r="Q27" s="209">
        <v>1</v>
      </c>
      <c r="R27" s="210">
        <v>50</v>
      </c>
      <c r="S27" s="211">
        <v>50</v>
      </c>
      <c r="T27" s="210">
        <v>1</v>
      </c>
      <c r="U27" s="208"/>
      <c r="V27" s="209">
        <v>3</v>
      </c>
      <c r="W27" s="210">
        <v>50</v>
      </c>
      <c r="X27" s="212"/>
      <c r="Y27" s="213">
        <v>40</v>
      </c>
      <c r="Z27" s="207">
        <v>1</v>
      </c>
      <c r="AA27" s="208"/>
      <c r="AB27" s="209"/>
      <c r="AC27" s="210"/>
      <c r="AD27" s="211"/>
      <c r="AE27" s="210"/>
      <c r="AF27" s="208"/>
      <c r="AG27" s="209">
        <v>4</v>
      </c>
      <c r="AH27" s="210"/>
      <c r="AI27" s="212"/>
      <c r="AJ27" s="213">
        <v>35</v>
      </c>
      <c r="AK27" s="207">
        <v>1</v>
      </c>
      <c r="AL27" s="208">
        <v>2</v>
      </c>
      <c r="AM27" s="209">
        <v>1</v>
      </c>
      <c r="AN27" s="210">
        <v>45</v>
      </c>
      <c r="AO27" s="211">
        <v>50</v>
      </c>
      <c r="AP27" s="210">
        <v>1</v>
      </c>
      <c r="AQ27" s="208"/>
      <c r="AR27" s="209">
        <v>1</v>
      </c>
      <c r="AS27" s="210">
        <v>50</v>
      </c>
      <c r="AT27" s="212"/>
      <c r="AU27" s="213">
        <v>50</v>
      </c>
      <c r="AW27" s="460"/>
      <c r="AX27" s="460"/>
      <c r="AY27" s="460"/>
      <c r="AZ27" s="460"/>
    </row>
    <row r="28" spans="1:52" ht="12.75">
      <c r="A28" s="557"/>
      <c r="B28" s="559"/>
      <c r="C28" s="588"/>
      <c r="D28" s="323"/>
      <c r="E28" s="324"/>
      <c r="F28" s="325"/>
      <c r="G28" s="326"/>
      <c r="H28" s="327"/>
      <c r="I28" s="326"/>
      <c r="J28" s="324"/>
      <c r="K28" s="325"/>
      <c r="L28" s="326"/>
      <c r="M28" s="328"/>
      <c r="N28" s="329"/>
      <c r="O28" s="330"/>
      <c r="P28" s="324">
        <v>1</v>
      </c>
      <c r="Q28" s="325"/>
      <c r="R28" s="326">
        <v>50</v>
      </c>
      <c r="S28" s="327"/>
      <c r="T28" s="326"/>
      <c r="U28" s="324"/>
      <c r="V28" s="325"/>
      <c r="W28" s="326"/>
      <c r="X28" s="328"/>
      <c r="Y28" s="329"/>
      <c r="Z28" s="331"/>
      <c r="AA28" s="324"/>
      <c r="AB28" s="325"/>
      <c r="AC28" s="326"/>
      <c r="AD28" s="327"/>
      <c r="AE28" s="326"/>
      <c r="AF28" s="324"/>
      <c r="AG28" s="325"/>
      <c r="AH28" s="326"/>
      <c r="AI28" s="328"/>
      <c r="AJ28" s="329"/>
      <c r="AK28" s="331"/>
      <c r="AL28" s="324"/>
      <c r="AM28" s="325"/>
      <c r="AN28" s="326"/>
      <c r="AO28" s="327"/>
      <c r="AP28" s="326"/>
      <c r="AQ28" s="324"/>
      <c r="AR28" s="325"/>
      <c r="AS28" s="326"/>
      <c r="AT28" s="328"/>
      <c r="AU28" s="329"/>
      <c r="AW28" s="460"/>
      <c r="AX28" s="460"/>
      <c r="AY28" s="460"/>
      <c r="AZ28" s="460"/>
    </row>
    <row r="29" spans="1:52" ht="12.75">
      <c r="A29" s="20">
        <v>7</v>
      </c>
      <c r="B29" s="104" t="s">
        <v>123</v>
      </c>
      <c r="C29" s="16" t="s">
        <v>155</v>
      </c>
      <c r="D29" s="17">
        <v>0</v>
      </c>
      <c r="E29" s="12"/>
      <c r="F29" s="63"/>
      <c r="G29" s="58"/>
      <c r="H29" s="77"/>
      <c r="I29" s="58"/>
      <c r="J29" s="12"/>
      <c r="K29" s="63"/>
      <c r="L29" s="58"/>
      <c r="M29" s="22"/>
      <c r="N29" s="37"/>
      <c r="O29" s="13">
        <v>1</v>
      </c>
      <c r="P29" s="12">
        <v>3</v>
      </c>
      <c r="Q29" s="63"/>
      <c r="R29" s="58">
        <v>6</v>
      </c>
      <c r="S29" s="77"/>
      <c r="T29" s="58">
        <v>3</v>
      </c>
      <c r="U29" s="12"/>
      <c r="V29" s="63"/>
      <c r="W29" s="58">
        <v>6</v>
      </c>
      <c r="X29" s="22"/>
      <c r="Y29" s="37"/>
      <c r="Z29" s="34">
        <v>1</v>
      </c>
      <c r="AA29" s="12">
        <v>2</v>
      </c>
      <c r="AB29" s="63"/>
      <c r="AC29" s="58">
        <v>10</v>
      </c>
      <c r="AD29" s="77"/>
      <c r="AE29" s="58">
        <v>3</v>
      </c>
      <c r="AF29" s="12"/>
      <c r="AG29" s="63"/>
      <c r="AH29" s="58">
        <v>6</v>
      </c>
      <c r="AI29" s="22"/>
      <c r="AJ29" s="37"/>
      <c r="AK29" s="34">
        <v>1</v>
      </c>
      <c r="AL29" s="12">
        <v>1</v>
      </c>
      <c r="AM29" s="63"/>
      <c r="AN29" s="58">
        <v>15</v>
      </c>
      <c r="AO29" s="77"/>
      <c r="AP29" s="58">
        <v>1</v>
      </c>
      <c r="AQ29" s="12"/>
      <c r="AR29" s="63"/>
      <c r="AS29" s="58">
        <v>15</v>
      </c>
      <c r="AT29" s="22"/>
      <c r="AU29" s="37"/>
      <c r="AW29" s="460"/>
      <c r="AX29" s="460"/>
      <c r="AY29" s="460"/>
      <c r="AZ29" s="460"/>
    </row>
    <row r="30" spans="1:52" ht="12.75">
      <c r="A30" s="556">
        <v>8</v>
      </c>
      <c r="B30" s="558" t="s">
        <v>15</v>
      </c>
      <c r="C30" s="585" t="s">
        <v>156</v>
      </c>
      <c r="D30" s="225">
        <v>0</v>
      </c>
      <c r="E30" s="208"/>
      <c r="F30" s="209"/>
      <c r="G30" s="210"/>
      <c r="H30" s="211"/>
      <c r="I30" s="210"/>
      <c r="J30" s="208"/>
      <c r="K30" s="209"/>
      <c r="L30" s="210"/>
      <c r="M30" s="212"/>
      <c r="N30" s="213"/>
      <c r="O30" s="226">
        <v>1</v>
      </c>
      <c r="P30" s="208">
        <v>3</v>
      </c>
      <c r="Q30" s="209"/>
      <c r="R30" s="210">
        <v>40</v>
      </c>
      <c r="S30" s="211"/>
      <c r="T30" s="210">
        <v>2</v>
      </c>
      <c r="U30" s="208">
        <v>1</v>
      </c>
      <c r="V30" s="209"/>
      <c r="W30" s="210">
        <v>45</v>
      </c>
      <c r="X30" s="212">
        <v>50</v>
      </c>
      <c r="Y30" s="213"/>
      <c r="Z30" s="207">
        <v>1</v>
      </c>
      <c r="AA30" s="208">
        <v>3</v>
      </c>
      <c r="AB30" s="209"/>
      <c r="AC30" s="210">
        <v>40</v>
      </c>
      <c r="AD30" s="211"/>
      <c r="AE30" s="210">
        <v>1</v>
      </c>
      <c r="AF30" s="208"/>
      <c r="AG30" s="209"/>
      <c r="AH30" s="210">
        <v>50</v>
      </c>
      <c r="AI30" s="212"/>
      <c r="AJ30" s="213"/>
      <c r="AK30" s="207">
        <v>1</v>
      </c>
      <c r="AL30" s="208">
        <v>4</v>
      </c>
      <c r="AM30" s="209"/>
      <c r="AN30" s="210">
        <v>35</v>
      </c>
      <c r="AO30" s="211"/>
      <c r="AP30" s="210">
        <v>1</v>
      </c>
      <c r="AQ30" s="208">
        <v>1</v>
      </c>
      <c r="AR30" s="209"/>
      <c r="AS30" s="210">
        <v>50</v>
      </c>
      <c r="AT30" s="212">
        <v>50</v>
      </c>
      <c r="AU30" s="213"/>
      <c r="AW30" s="460"/>
      <c r="AX30" s="460"/>
      <c r="AY30" s="460"/>
      <c r="AZ30" s="460"/>
    </row>
    <row r="31" spans="1:52" ht="12.75">
      <c r="A31" s="557"/>
      <c r="B31" s="559"/>
      <c r="C31" s="586"/>
      <c r="D31" s="323">
        <v>0</v>
      </c>
      <c r="E31" s="324"/>
      <c r="F31" s="325"/>
      <c r="G31" s="326"/>
      <c r="H31" s="327"/>
      <c r="I31" s="326"/>
      <c r="J31" s="324"/>
      <c r="K31" s="325"/>
      <c r="L31" s="326"/>
      <c r="M31" s="328"/>
      <c r="N31" s="329"/>
      <c r="O31" s="330"/>
      <c r="P31" s="324"/>
      <c r="Q31" s="325"/>
      <c r="R31" s="326"/>
      <c r="S31" s="327"/>
      <c r="T31" s="326"/>
      <c r="U31" s="324"/>
      <c r="V31" s="325"/>
      <c r="W31" s="326"/>
      <c r="X31" s="328"/>
      <c r="Y31" s="329"/>
      <c r="Z31" s="331"/>
      <c r="AA31" s="324"/>
      <c r="AB31" s="325"/>
      <c r="AC31" s="326"/>
      <c r="AD31" s="327"/>
      <c r="AE31" s="326"/>
      <c r="AF31" s="324"/>
      <c r="AG31" s="325"/>
      <c r="AH31" s="326"/>
      <c r="AI31" s="328"/>
      <c r="AJ31" s="329"/>
      <c r="AK31" s="331"/>
      <c r="AL31" s="324"/>
      <c r="AM31" s="325"/>
      <c r="AN31" s="326"/>
      <c r="AO31" s="327"/>
      <c r="AP31" s="326"/>
      <c r="AQ31" s="324"/>
      <c r="AR31" s="325"/>
      <c r="AS31" s="326"/>
      <c r="AT31" s="328"/>
      <c r="AU31" s="329"/>
      <c r="AW31" s="460"/>
      <c r="AX31" s="460"/>
      <c r="AY31" s="460"/>
      <c r="AZ31" s="460"/>
    </row>
    <row r="32" spans="1:52" ht="12.75">
      <c r="A32" s="20">
        <v>9</v>
      </c>
      <c r="B32" s="104" t="s">
        <v>123</v>
      </c>
      <c r="C32" s="16" t="s">
        <v>157</v>
      </c>
      <c r="D32" s="17">
        <v>0</v>
      </c>
      <c r="E32" s="12"/>
      <c r="F32" s="63"/>
      <c r="G32" s="58"/>
      <c r="H32" s="77"/>
      <c r="I32" s="58"/>
      <c r="J32" s="12"/>
      <c r="K32" s="63"/>
      <c r="L32" s="58"/>
      <c r="M32" s="22"/>
      <c r="N32" s="37"/>
      <c r="O32" s="13">
        <v>1</v>
      </c>
      <c r="P32" s="12">
        <v>5</v>
      </c>
      <c r="Q32" s="63"/>
      <c r="R32" s="58"/>
      <c r="S32" s="77"/>
      <c r="T32" s="58">
        <v>2</v>
      </c>
      <c r="U32" s="12"/>
      <c r="V32" s="63"/>
      <c r="W32" s="58">
        <v>10</v>
      </c>
      <c r="X32" s="22"/>
      <c r="Y32" s="37"/>
      <c r="Z32" s="34">
        <v>1</v>
      </c>
      <c r="AA32" s="12">
        <v>3</v>
      </c>
      <c r="AB32" s="63"/>
      <c r="AC32" s="58">
        <v>6</v>
      </c>
      <c r="AD32" s="77"/>
      <c r="AE32" s="58">
        <v>2</v>
      </c>
      <c r="AF32" s="12"/>
      <c r="AG32" s="63"/>
      <c r="AH32" s="58">
        <v>10</v>
      </c>
      <c r="AI32" s="22"/>
      <c r="AJ32" s="37"/>
      <c r="AK32" s="34">
        <v>1</v>
      </c>
      <c r="AL32" s="12">
        <v>3</v>
      </c>
      <c r="AM32" s="63"/>
      <c r="AN32" s="58">
        <v>6</v>
      </c>
      <c r="AO32" s="77"/>
      <c r="AP32" s="58">
        <v>1</v>
      </c>
      <c r="AQ32" s="12"/>
      <c r="AR32" s="63"/>
      <c r="AS32" s="58">
        <v>15</v>
      </c>
      <c r="AT32" s="22"/>
      <c r="AU32" s="37"/>
      <c r="AW32" s="460"/>
      <c r="AX32" s="460"/>
      <c r="AY32" s="460"/>
      <c r="AZ32" s="460"/>
    </row>
    <row r="33" spans="1:52" ht="12.75">
      <c r="A33" s="498">
        <v>10</v>
      </c>
      <c r="B33" s="583" t="s">
        <v>123</v>
      </c>
      <c r="C33" s="593" t="s">
        <v>158</v>
      </c>
      <c r="D33" s="13">
        <v>1</v>
      </c>
      <c r="E33" s="12"/>
      <c r="F33" s="63"/>
      <c r="G33" s="58"/>
      <c r="H33" s="77"/>
      <c r="I33" s="58">
        <v>3</v>
      </c>
      <c r="J33" s="12"/>
      <c r="K33" s="63"/>
      <c r="L33" s="58">
        <v>6</v>
      </c>
      <c r="M33" s="22"/>
      <c r="N33" s="37"/>
      <c r="O33" s="34">
        <v>1</v>
      </c>
      <c r="P33" s="12">
        <v>2</v>
      </c>
      <c r="Q33" s="63">
        <v>2</v>
      </c>
      <c r="R33" s="58">
        <v>10</v>
      </c>
      <c r="S33" s="77">
        <v>10</v>
      </c>
      <c r="T33" s="58">
        <v>2</v>
      </c>
      <c r="U33" s="12"/>
      <c r="V33" s="63"/>
      <c r="W33" s="58">
        <v>10</v>
      </c>
      <c r="X33" s="22"/>
      <c r="Y33" s="37"/>
      <c r="Z33" s="34">
        <v>1</v>
      </c>
      <c r="AA33" s="12"/>
      <c r="AB33" s="63"/>
      <c r="AC33" s="58"/>
      <c r="AD33" s="77"/>
      <c r="AE33" s="58">
        <v>2</v>
      </c>
      <c r="AF33" s="12"/>
      <c r="AG33" s="63"/>
      <c r="AH33" s="58">
        <v>6</v>
      </c>
      <c r="AI33" s="22"/>
      <c r="AJ33" s="37"/>
      <c r="AK33" s="34">
        <v>1</v>
      </c>
      <c r="AL33" s="12">
        <v>1</v>
      </c>
      <c r="AM33" s="63">
        <v>2</v>
      </c>
      <c r="AN33" s="58">
        <v>15</v>
      </c>
      <c r="AO33" s="77">
        <v>10</v>
      </c>
      <c r="AP33" s="58">
        <v>1</v>
      </c>
      <c r="AQ33" s="12"/>
      <c r="AR33" s="63"/>
      <c r="AS33" s="58">
        <v>15</v>
      </c>
      <c r="AT33" s="22"/>
      <c r="AU33" s="37"/>
      <c r="AW33" s="460"/>
      <c r="AX33" s="460"/>
      <c r="AY33" s="460"/>
      <c r="AZ33" s="460"/>
    </row>
    <row r="34" spans="1:52" ht="12.75">
      <c r="A34" s="580"/>
      <c r="B34" s="577"/>
      <c r="C34" s="594"/>
      <c r="D34" s="13"/>
      <c r="E34" s="12"/>
      <c r="F34" s="63"/>
      <c r="G34" s="58"/>
      <c r="H34" s="77"/>
      <c r="I34" s="58"/>
      <c r="J34" s="12"/>
      <c r="K34" s="63"/>
      <c r="L34" s="58"/>
      <c r="M34" s="22"/>
      <c r="N34" s="37"/>
      <c r="O34" s="34"/>
      <c r="P34" s="12"/>
      <c r="Q34" s="63">
        <v>3</v>
      </c>
      <c r="R34" s="58"/>
      <c r="S34" s="77">
        <v>6</v>
      </c>
      <c r="T34" s="58"/>
      <c r="U34" s="12"/>
      <c r="V34" s="63"/>
      <c r="W34" s="58"/>
      <c r="X34" s="22"/>
      <c r="Y34" s="37"/>
      <c r="Z34" s="34"/>
      <c r="AA34" s="12"/>
      <c r="AB34" s="63"/>
      <c r="AC34" s="58"/>
      <c r="AD34" s="77"/>
      <c r="AE34" s="58">
        <v>1</v>
      </c>
      <c r="AF34" s="12"/>
      <c r="AG34" s="63"/>
      <c r="AH34" s="58">
        <v>10</v>
      </c>
      <c r="AI34" s="22"/>
      <c r="AJ34" s="37"/>
      <c r="AK34" s="34"/>
      <c r="AL34" s="12"/>
      <c r="AM34" s="63">
        <v>3</v>
      </c>
      <c r="AN34" s="58"/>
      <c r="AO34" s="77">
        <v>6</v>
      </c>
      <c r="AP34" s="58">
        <v>2</v>
      </c>
      <c r="AQ34" s="12"/>
      <c r="AR34" s="63"/>
      <c r="AS34" s="58">
        <v>10</v>
      </c>
      <c r="AT34" s="22"/>
      <c r="AU34" s="37"/>
      <c r="AW34" s="460"/>
      <c r="AX34" s="460"/>
      <c r="AY34" s="460"/>
      <c r="AZ34" s="460"/>
    </row>
    <row r="35" spans="1:52" ht="12.75">
      <c r="A35" s="204">
        <v>11</v>
      </c>
      <c r="B35" s="263" t="s">
        <v>162</v>
      </c>
      <c r="C35" s="264" t="s">
        <v>174</v>
      </c>
      <c r="D35" s="226">
        <v>0</v>
      </c>
      <c r="E35" s="226"/>
      <c r="F35" s="265"/>
      <c r="G35" s="207"/>
      <c r="H35" s="266"/>
      <c r="I35" s="207"/>
      <c r="J35" s="226"/>
      <c r="K35" s="265"/>
      <c r="L35" s="207"/>
      <c r="M35" s="267"/>
      <c r="N35" s="268"/>
      <c r="O35" s="207">
        <v>1</v>
      </c>
      <c r="P35" s="226"/>
      <c r="Q35" s="265">
        <v>4</v>
      </c>
      <c r="R35" s="207"/>
      <c r="S35" s="266">
        <v>35</v>
      </c>
      <c r="T35" s="207"/>
      <c r="U35" s="226">
        <v>5</v>
      </c>
      <c r="V35" s="265"/>
      <c r="W35" s="207"/>
      <c r="X35" s="267">
        <v>30</v>
      </c>
      <c r="Y35" s="268"/>
      <c r="Z35" s="207">
        <v>1</v>
      </c>
      <c r="AA35" s="226"/>
      <c r="AB35" s="265"/>
      <c r="AC35" s="207"/>
      <c r="AD35" s="266"/>
      <c r="AE35" s="207">
        <v>5</v>
      </c>
      <c r="AF35" s="226">
        <v>5</v>
      </c>
      <c r="AG35" s="265"/>
      <c r="AH35" s="207">
        <v>30</v>
      </c>
      <c r="AI35" s="267">
        <v>30</v>
      </c>
      <c r="AJ35" s="268"/>
      <c r="AK35" s="207">
        <v>1</v>
      </c>
      <c r="AL35" s="226"/>
      <c r="AM35" s="265">
        <v>4</v>
      </c>
      <c r="AN35" s="207"/>
      <c r="AO35" s="266">
        <v>35</v>
      </c>
      <c r="AP35" s="207">
        <v>3</v>
      </c>
      <c r="AQ35" s="226">
        <v>5</v>
      </c>
      <c r="AR35" s="265"/>
      <c r="AS35" s="207">
        <v>35</v>
      </c>
      <c r="AT35" s="267">
        <v>40</v>
      </c>
      <c r="AU35" s="268"/>
      <c r="AW35" s="460" t="s">
        <v>162</v>
      </c>
      <c r="AX35" s="460">
        <v>0</v>
      </c>
      <c r="AY35" s="460">
        <v>0</v>
      </c>
      <c r="AZ35" s="460">
        <v>1</v>
      </c>
    </row>
    <row r="36" spans="1:52" ht="12.75">
      <c r="A36" s="20">
        <v>12</v>
      </c>
      <c r="B36" s="104" t="s">
        <v>123</v>
      </c>
      <c r="C36" s="16" t="s">
        <v>175</v>
      </c>
      <c r="D36" s="13">
        <v>0</v>
      </c>
      <c r="E36" s="12"/>
      <c r="F36" s="63"/>
      <c r="G36" s="58"/>
      <c r="H36" s="77"/>
      <c r="I36" s="58"/>
      <c r="J36" s="12"/>
      <c r="K36" s="63"/>
      <c r="L36" s="58"/>
      <c r="M36" s="22"/>
      <c r="N36" s="37"/>
      <c r="O36" s="34">
        <v>1</v>
      </c>
      <c r="P36" s="12">
        <v>1</v>
      </c>
      <c r="Q36" s="63"/>
      <c r="R36" s="58">
        <v>15</v>
      </c>
      <c r="S36" s="77"/>
      <c r="T36" s="58">
        <v>1</v>
      </c>
      <c r="U36" s="12"/>
      <c r="V36" s="63"/>
      <c r="W36" s="58">
        <v>15</v>
      </c>
      <c r="X36" s="22"/>
      <c r="Y36" s="37"/>
      <c r="Z36" s="34">
        <v>1</v>
      </c>
      <c r="AA36" s="12">
        <v>2</v>
      </c>
      <c r="AB36" s="63"/>
      <c r="AC36" s="58">
        <v>10</v>
      </c>
      <c r="AD36" s="77"/>
      <c r="AE36" s="58">
        <v>2</v>
      </c>
      <c r="AF36" s="12"/>
      <c r="AG36" s="63"/>
      <c r="AH36" s="58">
        <v>10</v>
      </c>
      <c r="AI36" s="22"/>
      <c r="AJ36" s="37"/>
      <c r="AK36" s="34">
        <v>1</v>
      </c>
      <c r="AL36" s="12">
        <v>3</v>
      </c>
      <c r="AM36" s="63"/>
      <c r="AN36" s="58">
        <v>6</v>
      </c>
      <c r="AO36" s="77"/>
      <c r="AP36" s="58">
        <v>1</v>
      </c>
      <c r="AQ36" s="12"/>
      <c r="AR36" s="63"/>
      <c r="AS36" s="58">
        <v>15</v>
      </c>
      <c r="AT36" s="22"/>
      <c r="AU36" s="37"/>
      <c r="AW36" s="460"/>
      <c r="AX36" s="460"/>
      <c r="AY36" s="460"/>
      <c r="AZ36" s="460"/>
    </row>
    <row r="37" spans="1:52" ht="12.75">
      <c r="A37" s="204">
        <v>13</v>
      </c>
      <c r="B37" s="263" t="s">
        <v>142</v>
      </c>
      <c r="C37" s="264" t="s">
        <v>176</v>
      </c>
      <c r="D37" s="269">
        <v>0</v>
      </c>
      <c r="E37" s="269"/>
      <c r="F37" s="270"/>
      <c r="G37" s="271"/>
      <c r="H37" s="272"/>
      <c r="I37" s="271"/>
      <c r="J37" s="269"/>
      <c r="K37" s="270"/>
      <c r="L37" s="271"/>
      <c r="M37" s="273"/>
      <c r="N37" s="274"/>
      <c r="O37" s="271">
        <v>1</v>
      </c>
      <c r="P37" s="269"/>
      <c r="Q37" s="270">
        <v>2</v>
      </c>
      <c r="R37" s="271"/>
      <c r="S37" s="272">
        <v>45</v>
      </c>
      <c r="T37" s="271"/>
      <c r="U37" s="269">
        <v>2</v>
      </c>
      <c r="V37" s="270"/>
      <c r="W37" s="271"/>
      <c r="X37" s="273">
        <v>45</v>
      </c>
      <c r="Y37" s="274"/>
      <c r="Z37" s="271">
        <v>1</v>
      </c>
      <c r="AA37" s="269"/>
      <c r="AB37" s="270"/>
      <c r="AC37" s="271"/>
      <c r="AD37" s="272"/>
      <c r="AE37" s="275">
        <v>2</v>
      </c>
      <c r="AF37" s="276"/>
      <c r="AG37" s="277"/>
      <c r="AH37" s="271"/>
      <c r="AI37" s="273">
        <v>45</v>
      </c>
      <c r="AJ37" s="274"/>
      <c r="AK37" s="271">
        <v>1</v>
      </c>
      <c r="AL37" s="269">
        <v>4</v>
      </c>
      <c r="AM37" s="270">
        <v>2</v>
      </c>
      <c r="AN37" s="271">
        <v>35</v>
      </c>
      <c r="AO37" s="272">
        <v>45</v>
      </c>
      <c r="AP37" s="271">
        <v>1</v>
      </c>
      <c r="AQ37" s="269">
        <v>2</v>
      </c>
      <c r="AR37" s="270"/>
      <c r="AS37" s="271">
        <v>50</v>
      </c>
      <c r="AT37" s="273">
        <v>40</v>
      </c>
      <c r="AU37" s="274"/>
      <c r="AW37" s="460" t="s">
        <v>142</v>
      </c>
      <c r="AX37" s="460">
        <v>1</v>
      </c>
      <c r="AY37" s="460">
        <v>5</v>
      </c>
      <c r="AZ37" s="460">
        <v>0</v>
      </c>
    </row>
    <row r="38" spans="1:52" ht="12.75">
      <c r="A38" s="280">
        <v>14</v>
      </c>
      <c r="B38" s="281" t="s">
        <v>16</v>
      </c>
      <c r="C38" s="171" t="s">
        <v>182</v>
      </c>
      <c r="D38" s="282">
        <v>0</v>
      </c>
      <c r="E38" s="282"/>
      <c r="F38" s="283"/>
      <c r="G38" s="172"/>
      <c r="H38" s="284"/>
      <c r="I38" s="172"/>
      <c r="J38" s="282"/>
      <c r="K38" s="283"/>
      <c r="L38" s="172"/>
      <c r="M38" s="285"/>
      <c r="N38" s="286"/>
      <c r="O38" s="172">
        <v>0</v>
      </c>
      <c r="P38" s="282"/>
      <c r="Q38" s="283"/>
      <c r="R38" s="172"/>
      <c r="S38" s="284"/>
      <c r="T38" s="172"/>
      <c r="U38" s="282"/>
      <c r="V38" s="283"/>
      <c r="W38" s="172"/>
      <c r="X38" s="285"/>
      <c r="Y38" s="286"/>
      <c r="Z38" s="172">
        <v>0</v>
      </c>
      <c r="AA38" s="282"/>
      <c r="AB38" s="283"/>
      <c r="AC38" s="172"/>
      <c r="AD38" s="284"/>
      <c r="AE38" s="201"/>
      <c r="AF38" s="287"/>
      <c r="AG38" s="288"/>
      <c r="AH38" s="172"/>
      <c r="AI38" s="285"/>
      <c r="AJ38" s="286"/>
      <c r="AK38" s="172">
        <v>0</v>
      </c>
      <c r="AL38" s="282"/>
      <c r="AM38" s="283"/>
      <c r="AN38" s="172"/>
      <c r="AO38" s="284"/>
      <c r="AP38" s="172"/>
      <c r="AQ38" s="282"/>
      <c r="AR38" s="283"/>
      <c r="AS38" s="172"/>
      <c r="AT38" s="285"/>
      <c r="AU38" s="286"/>
      <c r="AW38" s="460"/>
      <c r="AX38" s="460"/>
      <c r="AY38" s="460"/>
      <c r="AZ38" s="460"/>
    </row>
    <row r="39" spans="1:52" ht="12.75">
      <c r="A39" s="289">
        <v>15</v>
      </c>
      <c r="B39" s="281" t="s">
        <v>181</v>
      </c>
      <c r="C39" s="171" t="s">
        <v>180</v>
      </c>
      <c r="D39" s="290">
        <v>0</v>
      </c>
      <c r="E39" s="291"/>
      <c r="F39" s="292"/>
      <c r="G39" s="293"/>
      <c r="H39" s="294"/>
      <c r="I39" s="293"/>
      <c r="J39" s="291"/>
      <c r="K39" s="292"/>
      <c r="L39" s="293"/>
      <c r="M39" s="295"/>
      <c r="N39" s="296"/>
      <c r="O39" s="297">
        <v>1</v>
      </c>
      <c r="P39" s="291"/>
      <c r="Q39" s="292"/>
      <c r="R39" s="293"/>
      <c r="S39" s="294"/>
      <c r="T39" s="293">
        <v>5</v>
      </c>
      <c r="U39" s="291"/>
      <c r="V39" s="292"/>
      <c r="W39" s="293"/>
      <c r="X39" s="295"/>
      <c r="Y39" s="296"/>
      <c r="Z39" s="297">
        <v>0</v>
      </c>
      <c r="AA39" s="291"/>
      <c r="AB39" s="292"/>
      <c r="AC39" s="293"/>
      <c r="AD39" s="294"/>
      <c r="AE39" s="293"/>
      <c r="AF39" s="291"/>
      <c r="AG39" s="292"/>
      <c r="AH39" s="293"/>
      <c r="AI39" s="295"/>
      <c r="AJ39" s="296"/>
      <c r="AK39" s="297">
        <v>0</v>
      </c>
      <c r="AL39" s="291"/>
      <c r="AM39" s="292"/>
      <c r="AN39" s="293"/>
      <c r="AO39" s="294"/>
      <c r="AP39" s="293"/>
      <c r="AQ39" s="291"/>
      <c r="AR39" s="292"/>
      <c r="AS39" s="293"/>
      <c r="AT39" s="295"/>
      <c r="AU39" s="296"/>
      <c r="AW39" s="460"/>
      <c r="AX39" s="661">
        <v>1</v>
      </c>
      <c r="AY39" s="661">
        <v>5</v>
      </c>
      <c r="AZ39" s="661">
        <v>1</v>
      </c>
    </row>
    <row r="40" spans="1:52" ht="12.75">
      <c r="A40" s="298">
        <v>16</v>
      </c>
      <c r="B40" s="338" t="s">
        <v>125</v>
      </c>
      <c r="C40" s="300" t="s">
        <v>184</v>
      </c>
      <c r="D40" s="301">
        <v>0</v>
      </c>
      <c r="E40" s="301"/>
      <c r="F40" s="302"/>
      <c r="G40" s="303"/>
      <c r="H40" s="304"/>
      <c r="I40" s="303"/>
      <c r="J40" s="301"/>
      <c r="K40" s="302"/>
      <c r="L40" s="303"/>
      <c r="M40" s="305"/>
      <c r="N40" s="306"/>
      <c r="O40" s="303">
        <v>1</v>
      </c>
      <c r="P40" s="301"/>
      <c r="Q40" s="302"/>
      <c r="R40" s="303"/>
      <c r="S40" s="304"/>
      <c r="T40" s="303">
        <v>1</v>
      </c>
      <c r="U40" s="301"/>
      <c r="V40" s="302"/>
      <c r="W40" s="303">
        <v>30</v>
      </c>
      <c r="X40" s="305"/>
      <c r="Y40" s="306"/>
      <c r="Z40" s="303">
        <v>1</v>
      </c>
      <c r="AA40" s="301"/>
      <c r="AB40" s="302"/>
      <c r="AC40" s="303"/>
      <c r="AD40" s="304"/>
      <c r="AE40" s="303">
        <v>2</v>
      </c>
      <c r="AF40" s="301"/>
      <c r="AG40" s="302"/>
      <c r="AH40" s="303">
        <v>25</v>
      </c>
      <c r="AI40" s="305"/>
      <c r="AJ40" s="306"/>
      <c r="AK40" s="303">
        <v>1</v>
      </c>
      <c r="AL40" s="301"/>
      <c r="AM40" s="302"/>
      <c r="AN40" s="303"/>
      <c r="AO40" s="304"/>
      <c r="AP40" s="303">
        <v>1</v>
      </c>
      <c r="AQ40" s="301"/>
      <c r="AR40" s="302"/>
      <c r="AS40" s="303">
        <v>30</v>
      </c>
      <c r="AT40" s="305"/>
      <c r="AU40" s="306"/>
      <c r="AW40" s="460"/>
      <c r="AX40" s="460"/>
      <c r="AY40" s="460"/>
      <c r="AZ40" s="460"/>
    </row>
    <row r="41" spans="1:52" ht="12.75">
      <c r="A41" s="581">
        <v>17</v>
      </c>
      <c r="B41" s="567" t="s">
        <v>16</v>
      </c>
      <c r="C41" s="589" t="s">
        <v>185</v>
      </c>
      <c r="D41" s="307">
        <v>0</v>
      </c>
      <c r="E41" s="308"/>
      <c r="F41" s="309"/>
      <c r="G41" s="310"/>
      <c r="H41" s="311"/>
      <c r="I41" s="310"/>
      <c r="J41" s="308"/>
      <c r="K41" s="309"/>
      <c r="L41" s="310"/>
      <c r="M41" s="312"/>
      <c r="N41" s="313"/>
      <c r="O41" s="314">
        <v>1</v>
      </c>
      <c r="P41" s="308">
        <v>2</v>
      </c>
      <c r="Q41" s="309"/>
      <c r="R41" s="310">
        <v>25</v>
      </c>
      <c r="S41" s="311"/>
      <c r="T41" s="310">
        <v>2</v>
      </c>
      <c r="U41" s="308"/>
      <c r="V41" s="309"/>
      <c r="W41" s="310">
        <v>25</v>
      </c>
      <c r="X41" s="312"/>
      <c r="Y41" s="313"/>
      <c r="Z41" s="314">
        <v>1</v>
      </c>
      <c r="AA41" s="308">
        <v>3</v>
      </c>
      <c r="AB41" s="309"/>
      <c r="AC41" s="310">
        <v>20</v>
      </c>
      <c r="AD41" s="311"/>
      <c r="AE41" s="310">
        <v>1</v>
      </c>
      <c r="AF41" s="308"/>
      <c r="AG41" s="309"/>
      <c r="AH41" s="310">
        <v>30</v>
      </c>
      <c r="AI41" s="312"/>
      <c r="AJ41" s="313"/>
      <c r="AK41" s="314">
        <v>1</v>
      </c>
      <c r="AL41" s="308">
        <v>3</v>
      </c>
      <c r="AM41" s="309"/>
      <c r="AN41" s="310">
        <v>20</v>
      </c>
      <c r="AO41" s="311"/>
      <c r="AP41" s="310">
        <v>1</v>
      </c>
      <c r="AQ41" s="308"/>
      <c r="AR41" s="309">
        <v>1</v>
      </c>
      <c r="AS41" s="310">
        <v>30</v>
      </c>
      <c r="AT41" s="312"/>
      <c r="AU41" s="313">
        <v>30</v>
      </c>
      <c r="AW41" s="460"/>
      <c r="AX41" s="460"/>
      <c r="AY41" s="460"/>
      <c r="AZ41" s="460"/>
    </row>
    <row r="42" spans="1:52" ht="13.5" thickBot="1">
      <c r="A42" s="582"/>
      <c r="B42" s="568"/>
      <c r="C42" s="592"/>
      <c r="D42" s="380"/>
      <c r="E42" s="381"/>
      <c r="F42" s="382"/>
      <c r="G42" s="383"/>
      <c r="H42" s="384"/>
      <c r="I42" s="383"/>
      <c r="J42" s="381"/>
      <c r="K42" s="382"/>
      <c r="L42" s="383"/>
      <c r="M42" s="385"/>
      <c r="N42" s="386"/>
      <c r="O42" s="387"/>
      <c r="P42" s="381">
        <v>3</v>
      </c>
      <c r="Q42" s="382"/>
      <c r="R42" s="383">
        <v>20</v>
      </c>
      <c r="S42" s="384"/>
      <c r="T42" s="383">
        <v>2</v>
      </c>
      <c r="U42" s="381"/>
      <c r="V42" s="382"/>
      <c r="W42" s="383">
        <v>25</v>
      </c>
      <c r="X42" s="385"/>
      <c r="Y42" s="386"/>
      <c r="Z42" s="387"/>
      <c r="AA42" s="381"/>
      <c r="AB42" s="382"/>
      <c r="AC42" s="383"/>
      <c r="AD42" s="384"/>
      <c r="AE42" s="383"/>
      <c r="AF42" s="381"/>
      <c r="AG42" s="382"/>
      <c r="AH42" s="383"/>
      <c r="AI42" s="385"/>
      <c r="AJ42" s="386"/>
      <c r="AK42" s="387"/>
      <c r="AL42" s="381"/>
      <c r="AM42" s="382"/>
      <c r="AN42" s="383"/>
      <c r="AO42" s="384"/>
      <c r="AP42" s="383">
        <v>1</v>
      </c>
      <c r="AQ42" s="381"/>
      <c r="AR42" s="412">
        <v>2</v>
      </c>
      <c r="AS42" s="383">
        <v>30</v>
      </c>
      <c r="AT42" s="385"/>
      <c r="AU42" s="413">
        <v>25</v>
      </c>
      <c r="AW42" s="460"/>
      <c r="AX42" s="460"/>
      <c r="AY42" s="460"/>
      <c r="AZ42" s="460"/>
    </row>
    <row r="43" spans="1:52" ht="12.75">
      <c r="A43" s="603">
        <v>18</v>
      </c>
      <c r="B43" s="601" t="s">
        <v>183</v>
      </c>
      <c r="C43" s="599" t="s">
        <v>188</v>
      </c>
      <c r="D43" s="390">
        <v>1</v>
      </c>
      <c r="E43" s="390"/>
      <c r="F43" s="391"/>
      <c r="G43" s="392"/>
      <c r="H43" s="393"/>
      <c r="I43" s="392">
        <v>2</v>
      </c>
      <c r="J43" s="390"/>
      <c r="K43" s="391"/>
      <c r="L43" s="392">
        <v>10</v>
      </c>
      <c r="M43" s="394"/>
      <c r="N43" s="395"/>
      <c r="O43" s="392">
        <v>1</v>
      </c>
      <c r="P43" s="390">
        <v>1</v>
      </c>
      <c r="Q43" s="391">
        <v>1</v>
      </c>
      <c r="R43" s="392">
        <v>15</v>
      </c>
      <c r="S43" s="393">
        <v>15</v>
      </c>
      <c r="T43" s="392">
        <v>1</v>
      </c>
      <c r="U43" s="390"/>
      <c r="V43" s="391"/>
      <c r="W43" s="392">
        <v>15</v>
      </c>
      <c r="X43" s="394"/>
      <c r="Y43" s="395"/>
      <c r="Z43" s="392">
        <v>1</v>
      </c>
      <c r="AA43" s="390">
        <v>3</v>
      </c>
      <c r="AB43" s="391"/>
      <c r="AC43" s="392">
        <v>6</v>
      </c>
      <c r="AD43" s="393"/>
      <c r="AE43" s="392">
        <v>1</v>
      </c>
      <c r="AF43" s="390"/>
      <c r="AG43" s="391"/>
      <c r="AH43" s="392">
        <v>15</v>
      </c>
      <c r="AI43" s="394"/>
      <c r="AJ43" s="395"/>
      <c r="AK43" s="392">
        <v>1</v>
      </c>
      <c r="AL43" s="390">
        <v>2</v>
      </c>
      <c r="AM43" s="391">
        <v>1</v>
      </c>
      <c r="AN43" s="392">
        <v>10</v>
      </c>
      <c r="AO43" s="393">
        <v>15</v>
      </c>
      <c r="AP43" s="392">
        <v>1</v>
      </c>
      <c r="AQ43" s="390"/>
      <c r="AR43" s="391"/>
      <c r="AS43" s="392">
        <v>15</v>
      </c>
      <c r="AT43" s="394"/>
      <c r="AU43" s="396"/>
      <c r="AW43" s="460"/>
      <c r="AX43" s="460"/>
      <c r="AY43" s="460"/>
      <c r="AZ43" s="460"/>
    </row>
    <row r="44" spans="1:52" ht="13.5" thickBot="1">
      <c r="A44" s="604"/>
      <c r="B44" s="608"/>
      <c r="C44" s="607"/>
      <c r="D44" s="359"/>
      <c r="E44" s="359"/>
      <c r="F44" s="360"/>
      <c r="G44" s="361"/>
      <c r="H44" s="362"/>
      <c r="I44" s="361"/>
      <c r="J44" s="359"/>
      <c r="K44" s="360"/>
      <c r="L44" s="361"/>
      <c r="M44" s="363"/>
      <c r="N44" s="364"/>
      <c r="O44" s="361"/>
      <c r="P44" s="359"/>
      <c r="Q44" s="360">
        <v>1</v>
      </c>
      <c r="R44" s="361"/>
      <c r="S44" s="362">
        <v>15</v>
      </c>
      <c r="T44" s="361"/>
      <c r="U44" s="359"/>
      <c r="V44" s="360"/>
      <c r="W44" s="361"/>
      <c r="X44" s="363"/>
      <c r="Y44" s="364"/>
      <c r="Z44" s="361"/>
      <c r="AA44" s="359"/>
      <c r="AB44" s="360"/>
      <c r="AC44" s="361"/>
      <c r="AD44" s="362"/>
      <c r="AE44" s="361"/>
      <c r="AF44" s="359"/>
      <c r="AG44" s="360"/>
      <c r="AH44" s="361"/>
      <c r="AI44" s="363"/>
      <c r="AJ44" s="364"/>
      <c r="AK44" s="361"/>
      <c r="AL44" s="359"/>
      <c r="AM44" s="360">
        <v>1</v>
      </c>
      <c r="AN44" s="361"/>
      <c r="AO44" s="362">
        <v>15</v>
      </c>
      <c r="AP44" s="361"/>
      <c r="AQ44" s="359"/>
      <c r="AR44" s="360"/>
      <c r="AS44" s="361"/>
      <c r="AT44" s="363"/>
      <c r="AU44" s="364"/>
      <c r="AW44" s="460"/>
      <c r="AX44" s="460"/>
      <c r="AY44" s="460"/>
      <c r="AZ44" s="460"/>
    </row>
    <row r="45" spans="1:52" ht="12.75">
      <c r="A45" s="597">
        <v>19</v>
      </c>
      <c r="B45" s="601" t="s">
        <v>194</v>
      </c>
      <c r="C45" s="599" t="s">
        <v>195</v>
      </c>
      <c r="D45" s="365">
        <v>1</v>
      </c>
      <c r="E45" s="366"/>
      <c r="F45" s="367"/>
      <c r="G45" s="368"/>
      <c r="H45" s="369"/>
      <c r="I45" s="368">
        <v>2</v>
      </c>
      <c r="J45" s="366"/>
      <c r="K45" s="367"/>
      <c r="L45" s="368">
        <v>10</v>
      </c>
      <c r="M45" s="370"/>
      <c r="N45" s="371"/>
      <c r="O45" s="372">
        <v>1</v>
      </c>
      <c r="P45" s="366">
        <v>3</v>
      </c>
      <c r="Q45" s="367">
        <v>1</v>
      </c>
      <c r="R45" s="368">
        <v>6</v>
      </c>
      <c r="S45" s="369">
        <v>15</v>
      </c>
      <c r="T45" s="368">
        <v>2</v>
      </c>
      <c r="U45" s="366"/>
      <c r="V45" s="367"/>
      <c r="W45" s="368">
        <v>10</v>
      </c>
      <c r="X45" s="370"/>
      <c r="Y45" s="371"/>
      <c r="Z45" s="372">
        <v>1</v>
      </c>
      <c r="AA45" s="366"/>
      <c r="AB45" s="367">
        <v>2</v>
      </c>
      <c r="AC45" s="368"/>
      <c r="AD45" s="369">
        <v>10</v>
      </c>
      <c r="AE45" s="368">
        <v>1</v>
      </c>
      <c r="AF45" s="366"/>
      <c r="AG45" s="367"/>
      <c r="AH45" s="368">
        <v>15</v>
      </c>
      <c r="AI45" s="370"/>
      <c r="AJ45" s="371"/>
      <c r="AK45" s="372">
        <v>1</v>
      </c>
      <c r="AL45" s="366"/>
      <c r="AM45" s="367">
        <v>1</v>
      </c>
      <c r="AN45" s="368"/>
      <c r="AO45" s="369">
        <v>15</v>
      </c>
      <c r="AP45" s="368">
        <v>1</v>
      </c>
      <c r="AQ45" s="366"/>
      <c r="AR45" s="367"/>
      <c r="AS45" s="368">
        <v>15</v>
      </c>
      <c r="AT45" s="370"/>
      <c r="AU45" s="371"/>
      <c r="AW45" s="460"/>
      <c r="AX45" s="460"/>
      <c r="AY45" s="460"/>
      <c r="AZ45" s="460"/>
    </row>
    <row r="46" spans="1:52" ht="13.5" thickBot="1">
      <c r="A46" s="598"/>
      <c r="B46" s="602"/>
      <c r="C46" s="600"/>
      <c r="D46" s="359"/>
      <c r="E46" s="359"/>
      <c r="F46" s="360"/>
      <c r="G46" s="361"/>
      <c r="H46" s="362"/>
      <c r="I46" s="361"/>
      <c r="J46" s="359"/>
      <c r="K46" s="360"/>
      <c r="L46" s="361"/>
      <c r="M46" s="363"/>
      <c r="N46" s="364"/>
      <c r="O46" s="361"/>
      <c r="P46" s="359">
        <v>3</v>
      </c>
      <c r="Q46" s="360">
        <v>1</v>
      </c>
      <c r="R46" s="361">
        <v>6</v>
      </c>
      <c r="S46" s="362">
        <v>15</v>
      </c>
      <c r="T46" s="361">
        <v>2</v>
      </c>
      <c r="U46" s="359"/>
      <c r="V46" s="360"/>
      <c r="W46" s="361">
        <v>10</v>
      </c>
      <c r="X46" s="363"/>
      <c r="Y46" s="364"/>
      <c r="Z46" s="361"/>
      <c r="AA46" s="359"/>
      <c r="AB46" s="360"/>
      <c r="AC46" s="361"/>
      <c r="AD46" s="362"/>
      <c r="AE46" s="361"/>
      <c r="AF46" s="359"/>
      <c r="AG46" s="360"/>
      <c r="AH46" s="361"/>
      <c r="AI46" s="363"/>
      <c r="AJ46" s="364"/>
      <c r="AK46" s="361"/>
      <c r="AL46" s="359"/>
      <c r="AM46" s="360">
        <v>1</v>
      </c>
      <c r="AN46" s="361"/>
      <c r="AO46" s="362">
        <v>15</v>
      </c>
      <c r="AP46" s="361">
        <v>3</v>
      </c>
      <c r="AQ46" s="359"/>
      <c r="AR46" s="360"/>
      <c r="AS46" s="361">
        <v>6</v>
      </c>
      <c r="AT46" s="363"/>
      <c r="AU46" s="364"/>
      <c r="AW46" s="460"/>
      <c r="AX46" s="460"/>
      <c r="AY46" s="460"/>
      <c r="AZ46" s="460"/>
    </row>
    <row r="47" spans="1:52" ht="13.5" thickBot="1">
      <c r="A47" s="421">
        <v>20</v>
      </c>
      <c r="B47" s="422" t="s">
        <v>15</v>
      </c>
      <c r="C47" s="423" t="s">
        <v>196</v>
      </c>
      <c r="D47" s="424">
        <v>0</v>
      </c>
      <c r="E47" s="425"/>
      <c r="F47" s="426"/>
      <c r="G47" s="427"/>
      <c r="H47" s="428"/>
      <c r="I47" s="427"/>
      <c r="J47" s="425"/>
      <c r="K47" s="426"/>
      <c r="L47" s="427"/>
      <c r="M47" s="429"/>
      <c r="N47" s="430"/>
      <c r="O47" s="431">
        <v>1</v>
      </c>
      <c r="P47" s="425"/>
      <c r="Q47" s="426"/>
      <c r="R47" s="427"/>
      <c r="S47" s="428"/>
      <c r="T47" s="427"/>
      <c r="U47" s="425"/>
      <c r="V47" s="426"/>
      <c r="W47" s="427"/>
      <c r="X47" s="429"/>
      <c r="Y47" s="430"/>
      <c r="Z47" s="431">
        <v>0</v>
      </c>
      <c r="AA47" s="425"/>
      <c r="AB47" s="426"/>
      <c r="AC47" s="427"/>
      <c r="AD47" s="428"/>
      <c r="AE47" s="427"/>
      <c r="AF47" s="425"/>
      <c r="AG47" s="426"/>
      <c r="AH47" s="427"/>
      <c r="AI47" s="429"/>
      <c r="AJ47" s="430"/>
      <c r="AK47" s="431">
        <v>1</v>
      </c>
      <c r="AL47" s="425"/>
      <c r="AM47" s="426"/>
      <c r="AN47" s="427"/>
      <c r="AO47" s="428"/>
      <c r="AP47" s="427"/>
      <c r="AQ47" s="425"/>
      <c r="AR47" s="426"/>
      <c r="AS47" s="427"/>
      <c r="AT47" s="429"/>
      <c r="AU47" s="430"/>
      <c r="AW47" s="460"/>
      <c r="AX47" s="460"/>
      <c r="AY47" s="460"/>
      <c r="AZ47" s="460"/>
    </row>
    <row r="48" spans="1:52" ht="12.75">
      <c r="A48" s="30"/>
      <c r="B48" s="28"/>
      <c r="C48" s="29"/>
      <c r="D48" s="13"/>
      <c r="E48" s="13"/>
      <c r="F48" s="65"/>
      <c r="G48" s="34"/>
      <c r="H48" s="79"/>
      <c r="I48" s="34"/>
      <c r="J48" s="13"/>
      <c r="K48" s="65"/>
      <c r="L48" s="34"/>
      <c r="M48" s="14"/>
      <c r="N48" s="39"/>
      <c r="O48" s="34"/>
      <c r="P48" s="13"/>
      <c r="Q48" s="65"/>
      <c r="R48" s="34"/>
      <c r="S48" s="79"/>
      <c r="T48" s="34"/>
      <c r="U48" s="13"/>
      <c r="V48" s="65"/>
      <c r="W48" s="34"/>
      <c r="X48" s="14"/>
      <c r="Y48" s="39"/>
      <c r="Z48" s="34"/>
      <c r="AA48" s="13"/>
      <c r="AB48" s="65"/>
      <c r="AC48" s="34"/>
      <c r="AD48" s="79"/>
      <c r="AE48" s="34"/>
      <c r="AF48" s="13"/>
      <c r="AG48" s="65"/>
      <c r="AH48" s="34"/>
      <c r="AI48" s="14"/>
      <c r="AJ48" s="39"/>
      <c r="AK48" s="34"/>
      <c r="AL48" s="13"/>
      <c r="AM48" s="65"/>
      <c r="AN48" s="34"/>
      <c r="AO48" s="79"/>
      <c r="AP48" s="34"/>
      <c r="AQ48" s="13"/>
      <c r="AR48" s="65"/>
      <c r="AS48" s="34"/>
      <c r="AT48" s="14"/>
      <c r="AU48" s="39"/>
      <c r="AW48" s="460"/>
      <c r="AX48" s="460"/>
      <c r="AY48" s="460"/>
      <c r="AZ48" s="460"/>
    </row>
    <row r="49" spans="1:52" ht="12.75">
      <c r="A49" s="23"/>
      <c r="B49" s="28"/>
      <c r="C49" s="29"/>
      <c r="D49" s="24"/>
      <c r="E49" s="25"/>
      <c r="F49" s="64"/>
      <c r="G49" s="59"/>
      <c r="H49" s="78"/>
      <c r="I49" s="59"/>
      <c r="J49" s="25"/>
      <c r="K49" s="64"/>
      <c r="L49" s="59"/>
      <c r="M49" s="26"/>
      <c r="N49" s="38"/>
      <c r="O49" s="35"/>
      <c r="P49" s="25"/>
      <c r="Q49" s="64"/>
      <c r="R49" s="59"/>
      <c r="S49" s="78"/>
      <c r="T49" s="59"/>
      <c r="U49" s="25"/>
      <c r="V49" s="64"/>
      <c r="W49" s="59"/>
      <c r="X49" s="26"/>
      <c r="Y49" s="38"/>
      <c r="Z49" s="35"/>
      <c r="AA49" s="25"/>
      <c r="AB49" s="64"/>
      <c r="AC49" s="59"/>
      <c r="AD49" s="78"/>
      <c r="AE49" s="59"/>
      <c r="AF49" s="25"/>
      <c r="AG49" s="64"/>
      <c r="AH49" s="59"/>
      <c r="AI49" s="26"/>
      <c r="AJ49" s="38"/>
      <c r="AK49" s="35"/>
      <c r="AL49" s="25"/>
      <c r="AM49" s="64"/>
      <c r="AN49" s="59"/>
      <c r="AO49" s="78"/>
      <c r="AP49" s="59"/>
      <c r="AQ49" s="25"/>
      <c r="AR49" s="64"/>
      <c r="AS49" s="59"/>
      <c r="AT49" s="26"/>
      <c r="AU49" s="38"/>
      <c r="AW49" s="460"/>
      <c r="AX49" s="460"/>
      <c r="AY49" s="460"/>
      <c r="AZ49" s="460"/>
    </row>
    <row r="50" spans="1:52" ht="12.75">
      <c r="A50" s="30"/>
      <c r="B50" s="28"/>
      <c r="C50" s="29"/>
      <c r="D50" s="13"/>
      <c r="E50" s="13"/>
      <c r="F50" s="65"/>
      <c r="G50" s="34"/>
      <c r="H50" s="79"/>
      <c r="I50" s="34"/>
      <c r="J50" s="13"/>
      <c r="K50" s="65"/>
      <c r="L50" s="34"/>
      <c r="M50" s="14"/>
      <c r="N50" s="39"/>
      <c r="O50" s="34"/>
      <c r="P50" s="13"/>
      <c r="Q50" s="65"/>
      <c r="R50" s="34"/>
      <c r="S50" s="79"/>
      <c r="T50" s="34"/>
      <c r="U50" s="13"/>
      <c r="V50" s="65"/>
      <c r="W50" s="34"/>
      <c r="X50" s="14"/>
      <c r="Y50" s="39"/>
      <c r="Z50" s="34"/>
      <c r="AA50" s="13"/>
      <c r="AB50" s="65"/>
      <c r="AC50" s="34"/>
      <c r="AD50" s="79"/>
      <c r="AE50" s="34"/>
      <c r="AF50" s="13"/>
      <c r="AG50" s="65"/>
      <c r="AH50" s="34"/>
      <c r="AI50" s="14"/>
      <c r="AJ50" s="39"/>
      <c r="AK50" s="34"/>
      <c r="AL50" s="13"/>
      <c r="AM50" s="65"/>
      <c r="AN50" s="34"/>
      <c r="AO50" s="79"/>
      <c r="AP50" s="34"/>
      <c r="AQ50" s="13"/>
      <c r="AR50" s="65"/>
      <c r="AS50" s="34"/>
      <c r="AT50" s="14"/>
      <c r="AU50" s="39"/>
      <c r="AW50" s="460"/>
      <c r="AX50" s="460"/>
      <c r="AY50" s="460"/>
      <c r="AZ50" s="460"/>
    </row>
    <row r="51" spans="1:52" ht="12.75">
      <c r="A51" s="23"/>
      <c r="B51" s="28"/>
      <c r="C51" s="29"/>
      <c r="D51" s="24"/>
      <c r="E51" s="25"/>
      <c r="F51" s="64"/>
      <c r="G51" s="59"/>
      <c r="H51" s="78"/>
      <c r="I51" s="59"/>
      <c r="J51" s="25"/>
      <c r="K51" s="64"/>
      <c r="L51" s="59"/>
      <c r="M51" s="26"/>
      <c r="N51" s="38"/>
      <c r="O51" s="35"/>
      <c r="P51" s="25"/>
      <c r="Q51" s="64"/>
      <c r="R51" s="59"/>
      <c r="S51" s="78"/>
      <c r="T51" s="59"/>
      <c r="U51" s="25"/>
      <c r="V51" s="64"/>
      <c r="W51" s="59"/>
      <c r="X51" s="26"/>
      <c r="Y51" s="38"/>
      <c r="Z51" s="35"/>
      <c r="AA51" s="25"/>
      <c r="AB51" s="64"/>
      <c r="AC51" s="59"/>
      <c r="AD51" s="78"/>
      <c r="AE51" s="59"/>
      <c r="AF51" s="25"/>
      <c r="AG51" s="64"/>
      <c r="AH51" s="59"/>
      <c r="AI51" s="26"/>
      <c r="AJ51" s="38"/>
      <c r="AK51" s="35"/>
      <c r="AL51" s="25"/>
      <c r="AM51" s="64"/>
      <c r="AN51" s="59"/>
      <c r="AO51" s="78"/>
      <c r="AP51" s="59"/>
      <c r="AQ51" s="25"/>
      <c r="AR51" s="64"/>
      <c r="AS51" s="59"/>
      <c r="AT51" s="26"/>
      <c r="AU51" s="38"/>
      <c r="AW51" s="460"/>
      <c r="AX51" s="460"/>
      <c r="AY51" s="460"/>
      <c r="AZ51" s="460"/>
    </row>
    <row r="52" spans="1:52" ht="12.75">
      <c r="A52" s="23"/>
      <c r="B52" s="28"/>
      <c r="C52" s="29"/>
      <c r="D52" s="24"/>
      <c r="E52" s="25"/>
      <c r="F52" s="64"/>
      <c r="G52" s="59"/>
      <c r="H52" s="78"/>
      <c r="I52" s="59"/>
      <c r="J52" s="25"/>
      <c r="K52" s="64"/>
      <c r="L52" s="59"/>
      <c r="M52" s="26"/>
      <c r="N52" s="38"/>
      <c r="O52" s="35"/>
      <c r="P52" s="25"/>
      <c r="Q52" s="64"/>
      <c r="R52" s="59"/>
      <c r="S52" s="78"/>
      <c r="T52" s="59"/>
      <c r="U52" s="25"/>
      <c r="V52" s="64"/>
      <c r="W52" s="59"/>
      <c r="X52" s="26"/>
      <c r="Y52" s="38"/>
      <c r="Z52" s="35"/>
      <c r="AA52" s="25"/>
      <c r="AB52" s="64"/>
      <c r="AC52" s="59"/>
      <c r="AD52" s="78"/>
      <c r="AE52" s="59"/>
      <c r="AF52" s="25"/>
      <c r="AG52" s="64"/>
      <c r="AH52" s="59"/>
      <c r="AI52" s="26"/>
      <c r="AJ52" s="38"/>
      <c r="AK52" s="35"/>
      <c r="AL52" s="25"/>
      <c r="AM52" s="64"/>
      <c r="AN52" s="59"/>
      <c r="AO52" s="78"/>
      <c r="AP52" s="59"/>
      <c r="AQ52" s="25"/>
      <c r="AR52" s="64"/>
      <c r="AS52" s="59"/>
      <c r="AT52" s="26"/>
      <c r="AU52" s="38"/>
      <c r="AW52" s="460"/>
      <c r="AX52" s="460"/>
      <c r="AY52" s="460"/>
      <c r="AZ52" s="460"/>
    </row>
    <row r="53" spans="1:52" ht="13.5" thickBot="1">
      <c r="A53" s="563" t="s">
        <v>23</v>
      </c>
      <c r="B53" s="564"/>
      <c r="C53" s="565"/>
      <c r="D53" s="53">
        <f>SUM(D17:D52)</f>
        <v>6</v>
      </c>
      <c r="E53" s="49"/>
      <c r="F53" s="42"/>
      <c r="G53" s="42"/>
      <c r="H53" s="42"/>
      <c r="I53" s="42"/>
      <c r="J53" s="42"/>
      <c r="K53" s="42"/>
      <c r="L53" s="42"/>
      <c r="M53" s="42"/>
      <c r="N53" s="43"/>
      <c r="O53" s="54">
        <f>SUM(O17:O52)</f>
        <v>18</v>
      </c>
      <c r="P53" s="50"/>
      <c r="Q53" s="45"/>
      <c r="R53" s="45"/>
      <c r="S53" s="45"/>
      <c r="T53" s="45"/>
      <c r="U53" s="44"/>
      <c r="V53" s="45"/>
      <c r="W53" s="45"/>
      <c r="X53" s="45"/>
      <c r="Y53" s="46"/>
      <c r="Z53" s="45">
        <f>SUM(Z17:Z52)</f>
        <v>15</v>
      </c>
      <c r="AA53" s="51"/>
      <c r="AB53" s="45"/>
      <c r="AC53" s="45"/>
      <c r="AD53" s="45"/>
      <c r="AE53" s="45"/>
      <c r="AF53" s="45"/>
      <c r="AG53" s="47"/>
      <c r="AH53" s="47"/>
      <c r="AI53" s="47"/>
      <c r="AJ53" s="48"/>
      <c r="AK53" s="56">
        <f>SUM(AK17:AK52)</f>
        <v>17</v>
      </c>
      <c r="AL53" s="52"/>
      <c r="AM53" s="47"/>
      <c r="AN53" s="47"/>
      <c r="AO53" s="47"/>
      <c r="AP53" s="47"/>
      <c r="AQ53" s="47"/>
      <c r="AR53" s="47"/>
      <c r="AS53" s="47"/>
      <c r="AT53" s="47"/>
      <c r="AU53" s="48"/>
      <c r="AW53" s="460"/>
      <c r="AX53" s="460"/>
      <c r="AY53" s="460"/>
      <c r="AZ53" s="460"/>
    </row>
  </sheetData>
  <sheetProtection/>
  <mergeCells count="175">
    <mergeCell ref="A45:A46"/>
    <mergeCell ref="B45:B46"/>
    <mergeCell ref="C45:C46"/>
    <mergeCell ref="C43:C44"/>
    <mergeCell ref="B43:B44"/>
    <mergeCell ref="A43:A44"/>
    <mergeCell ref="AB2:AI2"/>
    <mergeCell ref="A33:A34"/>
    <mergeCell ref="B33:B34"/>
    <mergeCell ref="C33:C34"/>
    <mergeCell ref="A41:A42"/>
    <mergeCell ref="B41:B42"/>
    <mergeCell ref="C41:C42"/>
    <mergeCell ref="A27:A28"/>
    <mergeCell ref="B27:B28"/>
    <mergeCell ref="C27:C28"/>
    <mergeCell ref="A30:A31"/>
    <mergeCell ref="B30:B31"/>
    <mergeCell ref="C30:C31"/>
    <mergeCell ref="A17:A19"/>
    <mergeCell ref="B17:B19"/>
    <mergeCell ref="C17:C19"/>
    <mergeCell ref="A21:A24"/>
    <mergeCell ref="B21:B24"/>
    <mergeCell ref="C21:C24"/>
    <mergeCell ref="B3:C3"/>
    <mergeCell ref="D3:Y3"/>
    <mergeCell ref="B1:C1"/>
    <mergeCell ref="D1:Y1"/>
    <mergeCell ref="B2:C2"/>
    <mergeCell ref="D2:Y2"/>
    <mergeCell ref="A6:C6"/>
    <mergeCell ref="D6:D16"/>
    <mergeCell ref="E6:F6"/>
    <mergeCell ref="G6:H6"/>
    <mergeCell ref="G9:H9"/>
    <mergeCell ref="A11:C11"/>
    <mergeCell ref="E10:F10"/>
    <mergeCell ref="E11:N11"/>
    <mergeCell ref="I10:J10"/>
    <mergeCell ref="K10:L10"/>
    <mergeCell ref="Z4:AJ4"/>
    <mergeCell ref="AK4:AU4"/>
    <mergeCell ref="A5:C5"/>
    <mergeCell ref="D5:N5"/>
    <mergeCell ref="O5:Y5"/>
    <mergeCell ref="Z5:AJ5"/>
    <mergeCell ref="AK5:AU5"/>
    <mergeCell ref="A4:C4"/>
    <mergeCell ref="D4:N4"/>
    <mergeCell ref="O4:Y4"/>
    <mergeCell ref="I6:J6"/>
    <mergeCell ref="K6:L6"/>
    <mergeCell ref="M6:N6"/>
    <mergeCell ref="E8:N8"/>
    <mergeCell ref="M10:N10"/>
    <mergeCell ref="M9:N9"/>
    <mergeCell ref="A10:C10"/>
    <mergeCell ref="P9:Q9"/>
    <mergeCell ref="A9:C9"/>
    <mergeCell ref="E9:F9"/>
    <mergeCell ref="O6:O16"/>
    <mergeCell ref="I9:J9"/>
    <mergeCell ref="K9:L9"/>
    <mergeCell ref="E13:N13"/>
    <mergeCell ref="K7:L7"/>
    <mergeCell ref="G10:H10"/>
    <mergeCell ref="R6:S6"/>
    <mergeCell ref="AC7:AD7"/>
    <mergeCell ref="V6:W6"/>
    <mergeCell ref="T7:U7"/>
    <mergeCell ref="X7:Y7"/>
    <mergeCell ref="X6:Y6"/>
    <mergeCell ref="T6:U6"/>
    <mergeCell ref="V7:W7"/>
    <mergeCell ref="AC6:AD6"/>
    <mergeCell ref="AN9:AO9"/>
    <mergeCell ref="AE7:AF7"/>
    <mergeCell ref="A7:C7"/>
    <mergeCell ref="E7:F7"/>
    <mergeCell ref="G7:H7"/>
    <mergeCell ref="I7:J7"/>
    <mergeCell ref="M7:N7"/>
    <mergeCell ref="P7:Q7"/>
    <mergeCell ref="X9:Y9"/>
    <mergeCell ref="P8:Y8"/>
    <mergeCell ref="AG7:AH7"/>
    <mergeCell ref="AA8:AJ8"/>
    <mergeCell ref="AA7:AB7"/>
    <mergeCell ref="AA9:AB9"/>
    <mergeCell ref="AC9:AD9"/>
    <mergeCell ref="P6:Q6"/>
    <mergeCell ref="AE6:AF6"/>
    <mergeCell ref="AG9:AH9"/>
    <mergeCell ref="AI9:AJ9"/>
    <mergeCell ref="AG6:AH6"/>
    <mergeCell ref="AL8:AU8"/>
    <mergeCell ref="AL7:AM7"/>
    <mergeCell ref="AN7:AO7"/>
    <mergeCell ref="AP7:AQ7"/>
    <mergeCell ref="AR7:AS7"/>
    <mergeCell ref="R7:S7"/>
    <mergeCell ref="AK6:AK16"/>
    <mergeCell ref="AR9:AS9"/>
    <mergeCell ref="AT9:AU9"/>
    <mergeCell ref="AP6:AQ6"/>
    <mergeCell ref="AT6:AU6"/>
    <mergeCell ref="AR6:AS6"/>
    <mergeCell ref="R9:S9"/>
    <mergeCell ref="T9:U9"/>
    <mergeCell ref="V9:W9"/>
    <mergeCell ref="AL9:AM9"/>
    <mergeCell ref="Z6:Z16"/>
    <mergeCell ref="AA6:AB6"/>
    <mergeCell ref="AI6:AJ6"/>
    <mergeCell ref="AE9:AF9"/>
    <mergeCell ref="AP9:AQ9"/>
    <mergeCell ref="AI7:AJ7"/>
    <mergeCell ref="AT7:AU7"/>
    <mergeCell ref="AL6:AM6"/>
    <mergeCell ref="AN6:AO6"/>
    <mergeCell ref="P10:Q10"/>
    <mergeCell ref="R10:S10"/>
    <mergeCell ref="T10:U10"/>
    <mergeCell ref="V10:W10"/>
    <mergeCell ref="X10:Y10"/>
    <mergeCell ref="AA10:AB10"/>
    <mergeCell ref="AC10:AD10"/>
    <mergeCell ref="AE10:AF10"/>
    <mergeCell ref="AG10:AH10"/>
    <mergeCell ref="AI10:AJ10"/>
    <mergeCell ref="AL10:AM10"/>
    <mergeCell ref="AN10:AO10"/>
    <mergeCell ref="AP10:AQ10"/>
    <mergeCell ref="AR10:AS10"/>
    <mergeCell ref="AT10:AU10"/>
    <mergeCell ref="AL11:AU11"/>
    <mergeCell ref="AL12:AU12"/>
    <mergeCell ref="P11:Y11"/>
    <mergeCell ref="AA11:AJ11"/>
    <mergeCell ref="AA13:AJ13"/>
    <mergeCell ref="AL13:AU13"/>
    <mergeCell ref="P13:Y13"/>
    <mergeCell ref="P14:S14"/>
    <mergeCell ref="T14:Y14"/>
    <mergeCell ref="AA14:AD14"/>
    <mergeCell ref="AA12:AJ12"/>
    <mergeCell ref="AP14:AU14"/>
    <mergeCell ref="A14:A16"/>
    <mergeCell ref="B14:B16"/>
    <mergeCell ref="C14:C16"/>
    <mergeCell ref="A12:C12"/>
    <mergeCell ref="E12:N12"/>
    <mergeCell ref="P12:Y12"/>
    <mergeCell ref="E15:F15"/>
    <mergeCell ref="G15:H15"/>
    <mergeCell ref="I15:K15"/>
    <mergeCell ref="L15:N15"/>
    <mergeCell ref="P15:Q15"/>
    <mergeCell ref="W15:Y15"/>
    <mergeCell ref="AA15:AB15"/>
    <mergeCell ref="E14:H14"/>
    <mergeCell ref="I14:N14"/>
    <mergeCell ref="AE14:AJ14"/>
    <mergeCell ref="T15:V15"/>
    <mergeCell ref="AL14:AO14"/>
    <mergeCell ref="AC15:AD15"/>
    <mergeCell ref="AE15:AG15"/>
    <mergeCell ref="AS15:AU15"/>
    <mergeCell ref="A53:C53"/>
    <mergeCell ref="AH15:AJ15"/>
    <mergeCell ref="AL15:AM15"/>
    <mergeCell ref="AN15:AO15"/>
    <mergeCell ref="AP15:AR15"/>
    <mergeCell ref="R15:S15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CC"/>
  </sheetPr>
  <dimension ref="A1:AZ53"/>
  <sheetViews>
    <sheetView zoomScalePageLayoutView="0" workbookViewId="0" topLeftCell="A4">
      <selection activeCell="AX39" sqref="AX39:AZ39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27.57421875" style="0" customWidth="1"/>
    <col min="4" max="4" width="2.7109375" style="0" customWidth="1"/>
    <col min="5" max="5" width="3.7109375" style="0" customWidth="1"/>
    <col min="6" max="6" width="4.28125" style="0" customWidth="1"/>
    <col min="7" max="7" width="3.7109375" style="0" customWidth="1"/>
    <col min="8" max="8" width="4.2812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3.7109375" style="0" customWidth="1"/>
    <col min="13" max="13" width="4.28125" style="0" customWidth="1"/>
    <col min="14" max="14" width="3.8515625" style="0" customWidth="1"/>
    <col min="15" max="15" width="2.28125" style="0" customWidth="1"/>
    <col min="16" max="16" width="3.7109375" style="0" customWidth="1"/>
    <col min="17" max="17" width="4.28125" style="0" customWidth="1"/>
    <col min="18" max="18" width="3.7109375" style="0" customWidth="1"/>
    <col min="19" max="19" width="4.28125" style="0" customWidth="1"/>
    <col min="20" max="20" width="3.7109375" style="0" customWidth="1"/>
    <col min="21" max="21" width="4.281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3.8515625" style="0" customWidth="1"/>
    <col min="26" max="26" width="2.28125" style="0" customWidth="1"/>
    <col min="27" max="27" width="3.7109375" style="0" customWidth="1"/>
    <col min="28" max="28" width="4.28125" style="0" customWidth="1"/>
    <col min="29" max="29" width="3.7109375" style="0" customWidth="1"/>
    <col min="30" max="30" width="4.28125" style="0" customWidth="1"/>
    <col min="31" max="31" width="3.7109375" style="0" customWidth="1"/>
    <col min="32" max="32" width="4.28125" style="0" customWidth="1"/>
    <col min="33" max="33" width="3.8515625" style="0" customWidth="1"/>
    <col min="34" max="34" width="3.7109375" style="0" customWidth="1"/>
    <col min="35" max="35" width="4.28125" style="0" customWidth="1"/>
    <col min="36" max="36" width="3.8515625" style="0" customWidth="1"/>
    <col min="37" max="37" width="2.28125" style="0" customWidth="1"/>
    <col min="38" max="38" width="3.7109375" style="0" customWidth="1"/>
    <col min="39" max="39" width="4.28125" style="0" customWidth="1"/>
    <col min="40" max="40" width="3.7109375" style="0" customWidth="1"/>
    <col min="41" max="41" width="4.28125" style="0" customWidth="1"/>
    <col min="42" max="42" width="3.7109375" style="0" customWidth="1"/>
    <col min="43" max="43" width="4.28125" style="0" customWidth="1"/>
    <col min="44" max="44" width="3.8515625" style="0" customWidth="1"/>
    <col min="45" max="45" width="3.7109375" style="0" customWidth="1"/>
    <col min="46" max="46" width="4.28125" style="0" customWidth="1"/>
    <col min="47" max="47" width="3.8515625" style="0" customWidth="1"/>
    <col min="48" max="52" width="4.7109375" style="0" customWidth="1"/>
  </cols>
  <sheetData>
    <row r="1" spans="1:47" ht="12.75">
      <c r="A1" s="4" t="s">
        <v>15</v>
      </c>
      <c r="B1" s="527" t="s">
        <v>122</v>
      </c>
      <c r="C1" s="528"/>
      <c r="D1" s="542" t="s">
        <v>29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AK1" s="9"/>
      <c r="AL1" s="9"/>
      <c r="AM1" s="10"/>
      <c r="AN1" s="10"/>
      <c r="AO1" s="10"/>
      <c r="AP1" s="10"/>
      <c r="AQ1" s="10"/>
      <c r="AR1" s="11"/>
      <c r="AS1" s="10"/>
      <c r="AT1" s="10"/>
      <c r="AU1" s="72"/>
    </row>
    <row r="2" spans="1:47" ht="12.75">
      <c r="A2" s="4" t="s">
        <v>16</v>
      </c>
      <c r="B2" s="529" t="s">
        <v>120</v>
      </c>
      <c r="C2" s="530"/>
      <c r="D2" s="537" t="s">
        <v>57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AB2" s="584" t="s">
        <v>186</v>
      </c>
      <c r="AC2" s="584"/>
      <c r="AD2" s="584"/>
      <c r="AE2" s="584"/>
      <c r="AF2" s="584"/>
      <c r="AG2" s="584"/>
      <c r="AH2" s="584"/>
      <c r="AI2" s="584"/>
      <c r="AU2" s="73"/>
    </row>
    <row r="3" spans="1:47" ht="13.5" thickBot="1">
      <c r="A3" s="70" t="s">
        <v>17</v>
      </c>
      <c r="B3" s="531" t="s">
        <v>30</v>
      </c>
      <c r="C3" s="532"/>
      <c r="D3" s="522" t="s">
        <v>58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4"/>
    </row>
    <row r="4" spans="1:47" ht="12.75">
      <c r="A4" s="534" t="s">
        <v>37</v>
      </c>
      <c r="B4" s="535"/>
      <c r="C4" s="536"/>
      <c r="D4" s="544" t="s">
        <v>116</v>
      </c>
      <c r="E4" s="545"/>
      <c r="F4" s="545"/>
      <c r="G4" s="545"/>
      <c r="H4" s="545"/>
      <c r="I4" s="545"/>
      <c r="J4" s="545"/>
      <c r="K4" s="545"/>
      <c r="L4" s="545"/>
      <c r="M4" s="545"/>
      <c r="N4" s="546"/>
      <c r="O4" s="544" t="s">
        <v>53</v>
      </c>
      <c r="P4" s="545"/>
      <c r="Q4" s="545"/>
      <c r="R4" s="545"/>
      <c r="S4" s="545"/>
      <c r="T4" s="545"/>
      <c r="U4" s="545"/>
      <c r="V4" s="545"/>
      <c r="W4" s="545"/>
      <c r="X4" s="545"/>
      <c r="Y4" s="546"/>
      <c r="Z4" s="544" t="s">
        <v>177</v>
      </c>
      <c r="AA4" s="545"/>
      <c r="AB4" s="545"/>
      <c r="AC4" s="545"/>
      <c r="AD4" s="545"/>
      <c r="AE4" s="545"/>
      <c r="AF4" s="545"/>
      <c r="AG4" s="545"/>
      <c r="AH4" s="545"/>
      <c r="AI4" s="545"/>
      <c r="AJ4" s="546"/>
      <c r="AK4" s="544" t="s">
        <v>160</v>
      </c>
      <c r="AL4" s="545"/>
      <c r="AM4" s="545"/>
      <c r="AN4" s="545"/>
      <c r="AO4" s="545"/>
      <c r="AP4" s="545"/>
      <c r="AQ4" s="545"/>
      <c r="AR4" s="545"/>
      <c r="AS4" s="545"/>
      <c r="AT4" s="545"/>
      <c r="AU4" s="546"/>
    </row>
    <row r="5" spans="1:47" ht="12.75">
      <c r="A5" s="533" t="s">
        <v>0</v>
      </c>
      <c r="B5" s="475"/>
      <c r="C5" s="476"/>
      <c r="D5" s="540" t="s">
        <v>19</v>
      </c>
      <c r="E5" s="547"/>
      <c r="F5" s="547"/>
      <c r="G5" s="547"/>
      <c r="H5" s="547"/>
      <c r="I5" s="547"/>
      <c r="J5" s="547"/>
      <c r="K5" s="547"/>
      <c r="L5" s="547"/>
      <c r="M5" s="547"/>
      <c r="N5" s="548"/>
      <c r="O5" s="540" t="s">
        <v>19</v>
      </c>
      <c r="P5" s="547"/>
      <c r="Q5" s="547"/>
      <c r="R5" s="547"/>
      <c r="S5" s="547"/>
      <c r="T5" s="547"/>
      <c r="U5" s="547"/>
      <c r="V5" s="547"/>
      <c r="W5" s="547"/>
      <c r="X5" s="547"/>
      <c r="Y5" s="548"/>
      <c r="Z5" s="540" t="s">
        <v>24</v>
      </c>
      <c r="AA5" s="547"/>
      <c r="AB5" s="547"/>
      <c r="AC5" s="547"/>
      <c r="AD5" s="547"/>
      <c r="AE5" s="547"/>
      <c r="AF5" s="547"/>
      <c r="AG5" s="547"/>
      <c r="AH5" s="547"/>
      <c r="AI5" s="547"/>
      <c r="AJ5" s="548"/>
      <c r="AK5" s="540" t="s">
        <v>19</v>
      </c>
      <c r="AL5" s="547"/>
      <c r="AM5" s="547"/>
      <c r="AN5" s="547"/>
      <c r="AO5" s="547"/>
      <c r="AP5" s="547"/>
      <c r="AQ5" s="547"/>
      <c r="AR5" s="547"/>
      <c r="AS5" s="547"/>
      <c r="AT5" s="547"/>
      <c r="AU5" s="548"/>
    </row>
    <row r="6" spans="1:47" ht="12.75">
      <c r="A6" s="566" t="s">
        <v>21</v>
      </c>
      <c r="B6" s="514"/>
      <c r="C6" s="515"/>
      <c r="D6" s="504"/>
      <c r="E6" s="496">
        <v>1</v>
      </c>
      <c r="F6" s="496"/>
      <c r="G6" s="496">
        <v>2</v>
      </c>
      <c r="H6" s="496"/>
      <c r="I6" s="496">
        <v>3</v>
      </c>
      <c r="J6" s="496"/>
      <c r="K6" s="496">
        <v>4</v>
      </c>
      <c r="L6" s="496"/>
      <c r="M6" s="496">
        <v>5</v>
      </c>
      <c r="N6" s="497"/>
      <c r="O6" s="504"/>
      <c r="P6" s="496">
        <v>1</v>
      </c>
      <c r="Q6" s="496"/>
      <c r="R6" s="496">
        <v>2</v>
      </c>
      <c r="S6" s="496"/>
      <c r="T6" s="496">
        <v>3</v>
      </c>
      <c r="U6" s="496"/>
      <c r="V6" s="496">
        <v>4</v>
      </c>
      <c r="W6" s="496"/>
      <c r="X6" s="496">
        <v>5</v>
      </c>
      <c r="Y6" s="497"/>
      <c r="Z6" s="504"/>
      <c r="AA6" s="496">
        <v>1</v>
      </c>
      <c r="AB6" s="496"/>
      <c r="AC6" s="496">
        <v>2</v>
      </c>
      <c r="AD6" s="496"/>
      <c r="AE6" s="496">
        <v>3</v>
      </c>
      <c r="AF6" s="496"/>
      <c r="AG6" s="496">
        <v>4</v>
      </c>
      <c r="AH6" s="496"/>
      <c r="AI6" s="496">
        <v>5</v>
      </c>
      <c r="AJ6" s="497"/>
      <c r="AK6" s="504"/>
      <c r="AL6" s="496">
        <v>1</v>
      </c>
      <c r="AM6" s="496"/>
      <c r="AN6" s="496">
        <v>2</v>
      </c>
      <c r="AO6" s="496"/>
      <c r="AP6" s="496">
        <v>3</v>
      </c>
      <c r="AQ6" s="496"/>
      <c r="AR6" s="496">
        <v>4</v>
      </c>
      <c r="AS6" s="496"/>
      <c r="AT6" s="496">
        <v>5</v>
      </c>
      <c r="AU6" s="497"/>
    </row>
    <row r="7" spans="1:47" ht="12.75">
      <c r="A7" s="516" t="s">
        <v>2</v>
      </c>
      <c r="B7" s="514"/>
      <c r="C7" s="515"/>
      <c r="D7" s="554"/>
      <c r="E7" s="490">
        <f>COUNTIF(E17:F52,1)</f>
        <v>0</v>
      </c>
      <c r="F7" s="490"/>
      <c r="G7" s="490">
        <f>COUNTIF(E17:F52,2)</f>
        <v>0</v>
      </c>
      <c r="H7" s="490"/>
      <c r="I7" s="507">
        <f>COUNTIF(E17:F52,3)</f>
        <v>0</v>
      </c>
      <c r="J7" s="508"/>
      <c r="K7" s="490">
        <f>COUNTIF(E17:F52,4)</f>
        <v>0</v>
      </c>
      <c r="L7" s="490"/>
      <c r="M7" s="490">
        <f>COUNTIF(E17:F52,5)</f>
        <v>0</v>
      </c>
      <c r="N7" s="491"/>
      <c r="O7" s="554"/>
      <c r="P7" s="490">
        <f>COUNTIF(P17:Q52,1)</f>
        <v>7</v>
      </c>
      <c r="Q7" s="490"/>
      <c r="R7" s="490">
        <f>COUNTIF(P17:Q52,2)</f>
        <v>4</v>
      </c>
      <c r="S7" s="490"/>
      <c r="T7" s="507">
        <f>COUNTIF(P17:Q52,3)</f>
        <v>0</v>
      </c>
      <c r="U7" s="508"/>
      <c r="V7" s="490">
        <f>COUNTIF(P17:Q52,4)</f>
        <v>1</v>
      </c>
      <c r="W7" s="490"/>
      <c r="X7" s="490">
        <f>COUNTIF(P17:Q52,5)</f>
        <v>2</v>
      </c>
      <c r="Y7" s="491"/>
      <c r="Z7" s="554"/>
      <c r="AA7" s="490">
        <f>COUNTIF(AA17:AB52,1)</f>
        <v>2</v>
      </c>
      <c r="AB7" s="490"/>
      <c r="AC7" s="490">
        <f>COUNTIF(AA17:AB52,2)</f>
        <v>1</v>
      </c>
      <c r="AD7" s="490"/>
      <c r="AE7" s="507">
        <f>COUNTIF(AA17:AB52,3)</f>
        <v>1</v>
      </c>
      <c r="AF7" s="508"/>
      <c r="AG7" s="490">
        <f>COUNTIF(AA17:AB52,4)</f>
        <v>0</v>
      </c>
      <c r="AH7" s="490"/>
      <c r="AI7" s="490">
        <f>COUNTIF(AA17:AB52,5)</f>
        <v>0</v>
      </c>
      <c r="AJ7" s="491"/>
      <c r="AK7" s="554"/>
      <c r="AL7" s="490">
        <f>COUNTIF(AL17:AM52,1)</f>
        <v>1</v>
      </c>
      <c r="AM7" s="490"/>
      <c r="AN7" s="490">
        <f>COUNTIF(AL17:AM52,2)</f>
        <v>1</v>
      </c>
      <c r="AO7" s="490"/>
      <c r="AP7" s="509">
        <f>COUNTIF(AL17:AM52,3)</f>
        <v>1</v>
      </c>
      <c r="AQ7" s="510"/>
      <c r="AR7" s="490">
        <f>COUNTIF(AL17:AM52,4)</f>
        <v>0</v>
      </c>
      <c r="AS7" s="490"/>
      <c r="AT7" s="490">
        <f>COUNTIF(AL17:AM52,5)</f>
        <v>0</v>
      </c>
      <c r="AU7" s="491"/>
    </row>
    <row r="8" spans="1:47" ht="12.75">
      <c r="A8" s="7" t="s">
        <v>3</v>
      </c>
      <c r="B8" s="5"/>
      <c r="C8" s="41"/>
      <c r="D8" s="554"/>
      <c r="E8" s="471">
        <f>SUM(G17:H52)</f>
        <v>0</v>
      </c>
      <c r="F8" s="472"/>
      <c r="G8" s="472"/>
      <c r="H8" s="472"/>
      <c r="I8" s="472"/>
      <c r="J8" s="472"/>
      <c r="K8" s="472"/>
      <c r="L8" s="472"/>
      <c r="M8" s="472"/>
      <c r="N8" s="473"/>
      <c r="O8" s="554"/>
      <c r="P8" s="471">
        <f>SUM(R17:S52)</f>
        <v>270</v>
      </c>
      <c r="Q8" s="472"/>
      <c r="R8" s="472"/>
      <c r="S8" s="472"/>
      <c r="T8" s="472"/>
      <c r="U8" s="472"/>
      <c r="V8" s="472"/>
      <c r="W8" s="472"/>
      <c r="X8" s="472"/>
      <c r="Y8" s="473"/>
      <c r="Z8" s="554"/>
      <c r="AA8" s="471">
        <f>SUM(AC17:AD52)</f>
        <v>46</v>
      </c>
      <c r="AB8" s="472"/>
      <c r="AC8" s="472"/>
      <c r="AD8" s="472"/>
      <c r="AE8" s="472"/>
      <c r="AF8" s="472"/>
      <c r="AG8" s="472"/>
      <c r="AH8" s="472"/>
      <c r="AI8" s="472"/>
      <c r="AJ8" s="473"/>
      <c r="AK8" s="554"/>
      <c r="AL8" s="471">
        <f>SUM(AN17:AO52)</f>
        <v>31</v>
      </c>
      <c r="AM8" s="472"/>
      <c r="AN8" s="472"/>
      <c r="AO8" s="472"/>
      <c r="AP8" s="472"/>
      <c r="AQ8" s="472"/>
      <c r="AR8" s="472"/>
      <c r="AS8" s="472"/>
      <c r="AT8" s="472"/>
      <c r="AU8" s="473"/>
    </row>
    <row r="9" spans="1:47" ht="12.75">
      <c r="A9" s="560" t="s">
        <v>22</v>
      </c>
      <c r="B9" s="561"/>
      <c r="C9" s="562"/>
      <c r="D9" s="554"/>
      <c r="E9" s="488">
        <v>1</v>
      </c>
      <c r="F9" s="488"/>
      <c r="G9" s="488">
        <v>2</v>
      </c>
      <c r="H9" s="488"/>
      <c r="I9" s="488">
        <v>3</v>
      </c>
      <c r="J9" s="488"/>
      <c r="K9" s="488">
        <v>4</v>
      </c>
      <c r="L9" s="488"/>
      <c r="M9" s="488">
        <v>5</v>
      </c>
      <c r="N9" s="489"/>
      <c r="O9" s="554"/>
      <c r="P9" s="488">
        <v>1</v>
      </c>
      <c r="Q9" s="488"/>
      <c r="R9" s="488">
        <v>2</v>
      </c>
      <c r="S9" s="488"/>
      <c r="T9" s="488">
        <v>3</v>
      </c>
      <c r="U9" s="488"/>
      <c r="V9" s="488">
        <v>4</v>
      </c>
      <c r="W9" s="488"/>
      <c r="X9" s="488">
        <v>5</v>
      </c>
      <c r="Y9" s="489"/>
      <c r="Z9" s="554"/>
      <c r="AA9" s="488">
        <v>1</v>
      </c>
      <c r="AB9" s="488"/>
      <c r="AC9" s="488">
        <v>2</v>
      </c>
      <c r="AD9" s="488"/>
      <c r="AE9" s="488">
        <v>3</v>
      </c>
      <c r="AF9" s="488"/>
      <c r="AG9" s="488">
        <v>4</v>
      </c>
      <c r="AH9" s="488"/>
      <c r="AI9" s="488">
        <v>5</v>
      </c>
      <c r="AJ9" s="489"/>
      <c r="AK9" s="554"/>
      <c r="AL9" s="488">
        <v>1</v>
      </c>
      <c r="AM9" s="488"/>
      <c r="AN9" s="488">
        <v>2</v>
      </c>
      <c r="AO9" s="488"/>
      <c r="AP9" s="488">
        <v>3</v>
      </c>
      <c r="AQ9" s="488"/>
      <c r="AR9" s="488">
        <v>4</v>
      </c>
      <c r="AS9" s="488"/>
      <c r="AT9" s="488">
        <v>5</v>
      </c>
      <c r="AU9" s="489"/>
    </row>
    <row r="10" spans="1:47" ht="12.75">
      <c r="A10" s="516" t="s">
        <v>4</v>
      </c>
      <c r="B10" s="517"/>
      <c r="C10" s="518"/>
      <c r="D10" s="554"/>
      <c r="E10" s="511">
        <f>COUNTIF(I17:K52,1)</f>
        <v>1</v>
      </c>
      <c r="F10" s="511"/>
      <c r="G10" s="511">
        <f>COUNTIF(I17:K52,2)</f>
        <v>2</v>
      </c>
      <c r="H10" s="511"/>
      <c r="I10" s="520">
        <f>COUNTIF(I17:K52,3)</f>
        <v>2</v>
      </c>
      <c r="J10" s="521"/>
      <c r="K10" s="511">
        <f>COUNTIF(I17:K52,4)</f>
        <v>2</v>
      </c>
      <c r="L10" s="511"/>
      <c r="M10" s="511">
        <f>COUNTIF(I17:K52,5)</f>
        <v>0</v>
      </c>
      <c r="N10" s="519"/>
      <c r="O10" s="554"/>
      <c r="P10" s="490">
        <f>COUNTIF(T17:V52,1)</f>
        <v>3</v>
      </c>
      <c r="Q10" s="490"/>
      <c r="R10" s="490">
        <f>COUNTIF(T17:V52,2)</f>
        <v>10</v>
      </c>
      <c r="S10" s="490"/>
      <c r="T10" s="507">
        <f>COUNTIF(T17:V52,3)</f>
        <v>6</v>
      </c>
      <c r="U10" s="508"/>
      <c r="V10" s="490">
        <f>COUNTIF(T17:V52,4)</f>
        <v>0</v>
      </c>
      <c r="W10" s="490"/>
      <c r="X10" s="490">
        <f>COUNTIF(T17:V52,5)</f>
        <v>1</v>
      </c>
      <c r="Y10" s="491"/>
      <c r="Z10" s="554"/>
      <c r="AA10" s="490">
        <f>COUNTIF(AE17:AG52,1)</f>
        <v>0</v>
      </c>
      <c r="AB10" s="490"/>
      <c r="AC10" s="490">
        <f>COUNTIF(AE17:AF52,2)</f>
        <v>1</v>
      </c>
      <c r="AD10" s="490"/>
      <c r="AE10" s="509">
        <f>COUNTIF(AE17:AG52,3)</f>
        <v>1</v>
      </c>
      <c r="AF10" s="510"/>
      <c r="AG10" s="490">
        <f>COUNTIF(AE17:AG52,4)</f>
        <v>0</v>
      </c>
      <c r="AH10" s="490"/>
      <c r="AI10" s="490">
        <f>COUNTIF(AE17:AG52,5)</f>
        <v>0</v>
      </c>
      <c r="AJ10" s="491"/>
      <c r="AK10" s="554"/>
      <c r="AL10" s="490">
        <f>COUNTIF(AP17:AR52,1)</f>
        <v>0</v>
      </c>
      <c r="AM10" s="490"/>
      <c r="AN10" s="490">
        <f>COUNTIF(AP17:AR52,2)</f>
        <v>0</v>
      </c>
      <c r="AO10" s="490"/>
      <c r="AP10" s="509">
        <f>COUNTIF(AP17:AR52,3)</f>
        <v>0</v>
      </c>
      <c r="AQ10" s="510"/>
      <c r="AR10" s="490">
        <f>COUNTIF(AP17:AR52,4)</f>
        <v>0</v>
      </c>
      <c r="AS10" s="490"/>
      <c r="AT10" s="490">
        <f>COUNTIF(AP17:AR52,5)</f>
        <v>0</v>
      </c>
      <c r="AU10" s="491"/>
    </row>
    <row r="11" spans="1:47" ht="12.75">
      <c r="A11" s="516" t="s">
        <v>5</v>
      </c>
      <c r="B11" s="517"/>
      <c r="C11" s="518"/>
      <c r="D11" s="554"/>
      <c r="E11" s="471">
        <f>SUM(L17:N52)</f>
        <v>62</v>
      </c>
      <c r="F11" s="472"/>
      <c r="G11" s="472"/>
      <c r="H11" s="472"/>
      <c r="I11" s="472"/>
      <c r="J11" s="472"/>
      <c r="K11" s="472"/>
      <c r="L11" s="472"/>
      <c r="M11" s="472"/>
      <c r="N11" s="473"/>
      <c r="O11" s="554"/>
      <c r="P11" s="471">
        <f>SUM(W17:Y52)</f>
        <v>408</v>
      </c>
      <c r="Q11" s="472"/>
      <c r="R11" s="472"/>
      <c r="S11" s="472"/>
      <c r="T11" s="472"/>
      <c r="U11" s="472"/>
      <c r="V11" s="472"/>
      <c r="W11" s="472"/>
      <c r="X11" s="472"/>
      <c r="Y11" s="473"/>
      <c r="Z11" s="554"/>
      <c r="AA11" s="471">
        <f>SUM(AH17:AJ52)</f>
        <v>16</v>
      </c>
      <c r="AB11" s="472"/>
      <c r="AC11" s="472"/>
      <c r="AD11" s="472"/>
      <c r="AE11" s="472"/>
      <c r="AF11" s="472"/>
      <c r="AG11" s="472"/>
      <c r="AH11" s="472"/>
      <c r="AI11" s="472"/>
      <c r="AJ11" s="473"/>
      <c r="AK11" s="554"/>
      <c r="AL11" s="471">
        <f>SUM(AS17:AU52)</f>
        <v>0</v>
      </c>
      <c r="AM11" s="472"/>
      <c r="AN11" s="472"/>
      <c r="AO11" s="472"/>
      <c r="AP11" s="472"/>
      <c r="AQ11" s="472"/>
      <c r="AR11" s="472"/>
      <c r="AS11" s="472"/>
      <c r="AT11" s="472"/>
      <c r="AU11" s="473"/>
    </row>
    <row r="12" spans="1:47" ht="12.75">
      <c r="A12" s="513" t="s">
        <v>20</v>
      </c>
      <c r="B12" s="514"/>
      <c r="C12" s="515"/>
      <c r="D12" s="554"/>
      <c r="E12" s="551">
        <f>SUM(E7:N7,E10:N10)</f>
        <v>7</v>
      </c>
      <c r="F12" s="552"/>
      <c r="G12" s="552"/>
      <c r="H12" s="552"/>
      <c r="I12" s="552"/>
      <c r="J12" s="552"/>
      <c r="K12" s="552"/>
      <c r="L12" s="552"/>
      <c r="M12" s="552"/>
      <c r="N12" s="553"/>
      <c r="O12" s="554"/>
      <c r="P12" s="493">
        <f>SUM(P7:Y7,P10:Y10)</f>
        <v>34</v>
      </c>
      <c r="Q12" s="494"/>
      <c r="R12" s="494"/>
      <c r="S12" s="494"/>
      <c r="T12" s="494"/>
      <c r="U12" s="494"/>
      <c r="V12" s="494"/>
      <c r="W12" s="494"/>
      <c r="X12" s="494"/>
      <c r="Y12" s="495"/>
      <c r="Z12" s="554"/>
      <c r="AA12" s="551">
        <f>SUM(AA7:AJ7,AA10:AJ10)</f>
        <v>6</v>
      </c>
      <c r="AB12" s="552"/>
      <c r="AC12" s="552"/>
      <c r="AD12" s="552"/>
      <c r="AE12" s="552"/>
      <c r="AF12" s="552"/>
      <c r="AG12" s="552"/>
      <c r="AH12" s="552"/>
      <c r="AI12" s="552"/>
      <c r="AJ12" s="553"/>
      <c r="AK12" s="554"/>
      <c r="AL12" s="551">
        <f>SUM(AL7:AU7,AL10:AU10)</f>
        <v>3</v>
      </c>
      <c r="AM12" s="552"/>
      <c r="AN12" s="552"/>
      <c r="AO12" s="552"/>
      <c r="AP12" s="552"/>
      <c r="AQ12" s="552"/>
      <c r="AR12" s="552"/>
      <c r="AS12" s="552"/>
      <c r="AT12" s="552"/>
      <c r="AU12" s="553"/>
    </row>
    <row r="13" spans="1:47" ht="12.75">
      <c r="A13" s="6" t="s">
        <v>6</v>
      </c>
      <c r="B13" s="5"/>
      <c r="C13" s="41"/>
      <c r="D13" s="554"/>
      <c r="E13" s="471">
        <f>SUM(E8,E11)</f>
        <v>62</v>
      </c>
      <c r="F13" s="472"/>
      <c r="G13" s="472"/>
      <c r="H13" s="472"/>
      <c r="I13" s="472"/>
      <c r="J13" s="472"/>
      <c r="K13" s="472"/>
      <c r="L13" s="472"/>
      <c r="M13" s="472"/>
      <c r="N13" s="473"/>
      <c r="O13" s="554"/>
      <c r="P13" s="471">
        <f>SUM(P8,P11)</f>
        <v>678</v>
      </c>
      <c r="Q13" s="472"/>
      <c r="R13" s="472"/>
      <c r="S13" s="472"/>
      <c r="T13" s="472"/>
      <c r="U13" s="472"/>
      <c r="V13" s="472"/>
      <c r="W13" s="472"/>
      <c r="X13" s="472"/>
      <c r="Y13" s="473"/>
      <c r="Z13" s="554"/>
      <c r="AA13" s="471">
        <f>SUM(AA8,AA11)</f>
        <v>62</v>
      </c>
      <c r="AB13" s="472"/>
      <c r="AC13" s="472"/>
      <c r="AD13" s="472"/>
      <c r="AE13" s="472"/>
      <c r="AF13" s="472"/>
      <c r="AG13" s="472"/>
      <c r="AH13" s="472"/>
      <c r="AI13" s="472"/>
      <c r="AJ13" s="473"/>
      <c r="AK13" s="554"/>
      <c r="AL13" s="471">
        <f>SUM(AL8,AL11)</f>
        <v>31</v>
      </c>
      <c r="AM13" s="472"/>
      <c r="AN13" s="472"/>
      <c r="AO13" s="472"/>
      <c r="AP13" s="472"/>
      <c r="AQ13" s="472"/>
      <c r="AR13" s="472"/>
      <c r="AS13" s="472"/>
      <c r="AT13" s="472"/>
      <c r="AU13" s="473"/>
    </row>
    <row r="14" spans="1:47" ht="12.75">
      <c r="A14" s="512" t="s">
        <v>13</v>
      </c>
      <c r="B14" s="498" t="s">
        <v>12</v>
      </c>
      <c r="C14" s="501" t="s">
        <v>14</v>
      </c>
      <c r="D14" s="554"/>
      <c r="E14" s="485" t="s">
        <v>7</v>
      </c>
      <c r="F14" s="475"/>
      <c r="G14" s="475"/>
      <c r="H14" s="486"/>
      <c r="I14" s="474" t="s">
        <v>8</v>
      </c>
      <c r="J14" s="475"/>
      <c r="K14" s="475"/>
      <c r="L14" s="475"/>
      <c r="M14" s="475"/>
      <c r="N14" s="476"/>
      <c r="O14" s="554"/>
      <c r="P14" s="485" t="s">
        <v>7</v>
      </c>
      <c r="Q14" s="475"/>
      <c r="R14" s="475"/>
      <c r="S14" s="486"/>
      <c r="T14" s="474" t="s">
        <v>8</v>
      </c>
      <c r="U14" s="475"/>
      <c r="V14" s="475"/>
      <c r="W14" s="475"/>
      <c r="X14" s="475"/>
      <c r="Y14" s="476"/>
      <c r="Z14" s="554"/>
      <c r="AA14" s="485" t="s">
        <v>7</v>
      </c>
      <c r="AB14" s="475"/>
      <c r="AC14" s="475"/>
      <c r="AD14" s="486"/>
      <c r="AE14" s="474" t="s">
        <v>8</v>
      </c>
      <c r="AF14" s="475"/>
      <c r="AG14" s="475"/>
      <c r="AH14" s="475"/>
      <c r="AI14" s="475"/>
      <c r="AJ14" s="476"/>
      <c r="AK14" s="554"/>
      <c r="AL14" s="485" t="s">
        <v>7</v>
      </c>
      <c r="AM14" s="475"/>
      <c r="AN14" s="475"/>
      <c r="AO14" s="486"/>
      <c r="AP14" s="474" t="s">
        <v>8</v>
      </c>
      <c r="AQ14" s="475"/>
      <c r="AR14" s="475"/>
      <c r="AS14" s="475"/>
      <c r="AT14" s="475"/>
      <c r="AU14" s="476"/>
    </row>
    <row r="15" spans="1:47" ht="12.75">
      <c r="A15" s="499"/>
      <c r="B15" s="499"/>
      <c r="C15" s="502"/>
      <c r="D15" s="554"/>
      <c r="E15" s="480" t="s">
        <v>1</v>
      </c>
      <c r="F15" s="481"/>
      <c r="G15" s="482" t="s">
        <v>18</v>
      </c>
      <c r="H15" s="483"/>
      <c r="I15" s="484" t="s">
        <v>1</v>
      </c>
      <c r="J15" s="478"/>
      <c r="K15" s="481"/>
      <c r="L15" s="477" t="s">
        <v>18</v>
      </c>
      <c r="M15" s="478"/>
      <c r="N15" s="479"/>
      <c r="O15" s="554"/>
      <c r="P15" s="480" t="s">
        <v>1</v>
      </c>
      <c r="Q15" s="481"/>
      <c r="R15" s="482" t="s">
        <v>18</v>
      </c>
      <c r="S15" s="483"/>
      <c r="T15" s="484" t="s">
        <v>1</v>
      </c>
      <c r="U15" s="478"/>
      <c r="V15" s="481"/>
      <c r="W15" s="477" t="s">
        <v>18</v>
      </c>
      <c r="X15" s="478"/>
      <c r="Y15" s="479"/>
      <c r="Z15" s="554"/>
      <c r="AA15" s="480" t="s">
        <v>1</v>
      </c>
      <c r="AB15" s="481"/>
      <c r="AC15" s="482" t="s">
        <v>18</v>
      </c>
      <c r="AD15" s="483"/>
      <c r="AE15" s="484" t="s">
        <v>1</v>
      </c>
      <c r="AF15" s="478"/>
      <c r="AG15" s="481"/>
      <c r="AH15" s="477" t="s">
        <v>18</v>
      </c>
      <c r="AI15" s="478"/>
      <c r="AJ15" s="479"/>
      <c r="AK15" s="554"/>
      <c r="AL15" s="480" t="s">
        <v>1</v>
      </c>
      <c r="AM15" s="481"/>
      <c r="AN15" s="482" t="s">
        <v>18</v>
      </c>
      <c r="AO15" s="483"/>
      <c r="AP15" s="484" t="s">
        <v>1</v>
      </c>
      <c r="AQ15" s="478"/>
      <c r="AR15" s="481"/>
      <c r="AS15" s="477" t="s">
        <v>18</v>
      </c>
      <c r="AT15" s="478"/>
      <c r="AU15" s="479"/>
    </row>
    <row r="16" spans="1:47" ht="13.5" thickBot="1">
      <c r="A16" s="500"/>
      <c r="B16" s="500"/>
      <c r="C16" s="503"/>
      <c r="D16" s="555"/>
      <c r="E16" s="32" t="s">
        <v>9</v>
      </c>
      <c r="F16" s="61" t="s">
        <v>10</v>
      </c>
      <c r="G16" s="57" t="s">
        <v>9</v>
      </c>
      <c r="H16" s="75" t="s">
        <v>10</v>
      </c>
      <c r="I16" s="57" t="s">
        <v>9</v>
      </c>
      <c r="J16" s="32" t="s">
        <v>10</v>
      </c>
      <c r="K16" s="40" t="s">
        <v>11</v>
      </c>
      <c r="L16" s="57" t="s">
        <v>9</v>
      </c>
      <c r="M16" s="32" t="s">
        <v>10</v>
      </c>
      <c r="N16" s="40" t="s">
        <v>11</v>
      </c>
      <c r="O16" s="555"/>
      <c r="P16" s="32" t="s">
        <v>9</v>
      </c>
      <c r="Q16" s="61" t="s">
        <v>10</v>
      </c>
      <c r="R16" s="57" t="s">
        <v>9</v>
      </c>
      <c r="S16" s="75" t="s">
        <v>10</v>
      </c>
      <c r="T16" s="57" t="s">
        <v>9</v>
      </c>
      <c r="U16" s="32" t="s">
        <v>10</v>
      </c>
      <c r="V16" s="40" t="s">
        <v>11</v>
      </c>
      <c r="W16" s="57" t="s">
        <v>9</v>
      </c>
      <c r="X16" s="32" t="s">
        <v>10</v>
      </c>
      <c r="Y16" s="40" t="s">
        <v>11</v>
      </c>
      <c r="Z16" s="555"/>
      <c r="AA16" s="32" t="s">
        <v>9</v>
      </c>
      <c r="AB16" s="61" t="s">
        <v>10</v>
      </c>
      <c r="AC16" s="57" t="s">
        <v>9</v>
      </c>
      <c r="AD16" s="75" t="s">
        <v>10</v>
      </c>
      <c r="AE16" s="57" t="s">
        <v>9</v>
      </c>
      <c r="AF16" s="32" t="s">
        <v>10</v>
      </c>
      <c r="AG16" s="40" t="s">
        <v>11</v>
      </c>
      <c r="AH16" s="57" t="s">
        <v>9</v>
      </c>
      <c r="AI16" s="32" t="s">
        <v>10</v>
      </c>
      <c r="AJ16" s="40" t="s">
        <v>11</v>
      </c>
      <c r="AK16" s="555"/>
      <c r="AL16" s="32" t="s">
        <v>9</v>
      </c>
      <c r="AM16" s="61" t="s">
        <v>10</v>
      </c>
      <c r="AN16" s="57" t="s">
        <v>9</v>
      </c>
      <c r="AO16" s="75" t="s">
        <v>10</v>
      </c>
      <c r="AP16" s="57" t="s">
        <v>9</v>
      </c>
      <c r="AQ16" s="32" t="s">
        <v>10</v>
      </c>
      <c r="AR16" s="40" t="s">
        <v>11</v>
      </c>
      <c r="AS16" s="57" t="s">
        <v>9</v>
      </c>
      <c r="AT16" s="32" t="s">
        <v>10</v>
      </c>
      <c r="AU16" s="40" t="s">
        <v>11</v>
      </c>
    </row>
    <row r="17" spans="1:52" ht="12.75">
      <c r="A17" s="578">
        <v>1</v>
      </c>
      <c r="B17" s="575" t="s">
        <v>123</v>
      </c>
      <c r="C17" s="595" t="s">
        <v>124</v>
      </c>
      <c r="D17" s="17">
        <v>0</v>
      </c>
      <c r="E17" s="18"/>
      <c r="F17" s="62"/>
      <c r="G17" s="60"/>
      <c r="H17" s="76"/>
      <c r="I17" s="33"/>
      <c r="J17" s="18"/>
      <c r="K17" s="62"/>
      <c r="L17" s="60"/>
      <c r="M17" s="19"/>
      <c r="N17" s="36"/>
      <c r="O17" s="17">
        <v>1</v>
      </c>
      <c r="P17" s="18">
        <v>1</v>
      </c>
      <c r="Q17" s="62">
        <v>2</v>
      </c>
      <c r="R17" s="60">
        <v>15</v>
      </c>
      <c r="S17" s="76">
        <v>10</v>
      </c>
      <c r="T17" s="33">
        <v>3</v>
      </c>
      <c r="U17" s="18">
        <v>2</v>
      </c>
      <c r="V17" s="62"/>
      <c r="W17" s="60">
        <v>6</v>
      </c>
      <c r="X17" s="19">
        <v>10</v>
      </c>
      <c r="Y17" s="36"/>
      <c r="Z17" s="33"/>
      <c r="AA17" s="18"/>
      <c r="AB17" s="62"/>
      <c r="AC17" s="60"/>
      <c r="AD17" s="76"/>
      <c r="AE17" s="33"/>
      <c r="AF17" s="18"/>
      <c r="AG17" s="62"/>
      <c r="AH17" s="60"/>
      <c r="AI17" s="19"/>
      <c r="AJ17" s="36"/>
      <c r="AK17" s="33">
        <v>0</v>
      </c>
      <c r="AL17" s="18"/>
      <c r="AM17" s="62"/>
      <c r="AN17" s="60"/>
      <c r="AO17" s="76"/>
      <c r="AP17" s="33"/>
      <c r="AQ17" s="18"/>
      <c r="AR17" s="62"/>
      <c r="AS17" s="60"/>
      <c r="AT17" s="19"/>
      <c r="AU17" s="36"/>
      <c r="AW17" s="460"/>
      <c r="AX17" s="460" t="s">
        <v>201</v>
      </c>
      <c r="AY17" s="460" t="s">
        <v>202</v>
      </c>
      <c r="AZ17" s="460" t="s">
        <v>203</v>
      </c>
    </row>
    <row r="18" spans="1:52" ht="12.75">
      <c r="A18" s="579"/>
      <c r="B18" s="576"/>
      <c r="C18" s="596"/>
      <c r="D18" s="34"/>
      <c r="E18" s="12"/>
      <c r="F18" s="63"/>
      <c r="G18" s="58"/>
      <c r="H18" s="77"/>
      <c r="I18" s="34"/>
      <c r="J18" s="12"/>
      <c r="K18" s="63"/>
      <c r="L18" s="58"/>
      <c r="M18" s="22"/>
      <c r="N18" s="37"/>
      <c r="O18" s="34"/>
      <c r="P18" s="12"/>
      <c r="Q18" s="63"/>
      <c r="R18" s="58"/>
      <c r="S18" s="77"/>
      <c r="T18" s="34"/>
      <c r="U18" s="12"/>
      <c r="V18" s="63"/>
      <c r="W18" s="58"/>
      <c r="X18" s="22"/>
      <c r="Y18" s="37"/>
      <c r="Z18" s="34"/>
      <c r="AA18" s="12"/>
      <c r="AB18" s="63"/>
      <c r="AC18" s="58"/>
      <c r="AD18" s="77"/>
      <c r="AE18" s="34"/>
      <c r="AF18" s="12"/>
      <c r="AG18" s="63"/>
      <c r="AH18" s="58"/>
      <c r="AI18" s="22"/>
      <c r="AJ18" s="37"/>
      <c r="AK18" s="34"/>
      <c r="AL18" s="12"/>
      <c r="AM18" s="63"/>
      <c r="AN18" s="58"/>
      <c r="AO18" s="77"/>
      <c r="AP18" s="34"/>
      <c r="AQ18" s="12"/>
      <c r="AR18" s="63"/>
      <c r="AS18" s="58"/>
      <c r="AT18" s="22"/>
      <c r="AU18" s="37"/>
      <c r="AW18" s="460"/>
      <c r="AX18" s="460"/>
      <c r="AY18" s="460"/>
      <c r="AZ18" s="460"/>
    </row>
    <row r="19" spans="1:52" ht="12.75">
      <c r="A19" s="580"/>
      <c r="B19" s="577"/>
      <c r="C19" s="594"/>
      <c r="D19" s="17"/>
      <c r="E19" s="12"/>
      <c r="F19" s="63"/>
      <c r="G19" s="58"/>
      <c r="H19" s="77"/>
      <c r="I19" s="34"/>
      <c r="J19" s="12"/>
      <c r="K19" s="63"/>
      <c r="L19" s="58"/>
      <c r="M19" s="22"/>
      <c r="N19" s="37"/>
      <c r="O19" s="13"/>
      <c r="P19" s="12"/>
      <c r="Q19" s="63"/>
      <c r="R19" s="58"/>
      <c r="S19" s="77"/>
      <c r="T19" s="34"/>
      <c r="U19" s="12"/>
      <c r="V19" s="63"/>
      <c r="W19" s="58"/>
      <c r="X19" s="22"/>
      <c r="Y19" s="37"/>
      <c r="Z19" s="34"/>
      <c r="AA19" s="12"/>
      <c r="AB19" s="63"/>
      <c r="AC19" s="58"/>
      <c r="AD19" s="77"/>
      <c r="AE19" s="34"/>
      <c r="AF19" s="12"/>
      <c r="AG19" s="63"/>
      <c r="AH19" s="58"/>
      <c r="AI19" s="22"/>
      <c r="AJ19" s="37"/>
      <c r="AK19" s="34"/>
      <c r="AL19" s="12"/>
      <c r="AM19" s="63"/>
      <c r="AN19" s="58"/>
      <c r="AO19" s="77"/>
      <c r="AP19" s="34"/>
      <c r="AQ19" s="12"/>
      <c r="AR19" s="63"/>
      <c r="AS19" s="58"/>
      <c r="AT19" s="22"/>
      <c r="AU19" s="37"/>
      <c r="AW19" s="460"/>
      <c r="AX19" s="460"/>
      <c r="AY19" s="460"/>
      <c r="AZ19" s="460"/>
    </row>
    <row r="20" spans="1:52" ht="12.75">
      <c r="A20" s="179">
        <v>2</v>
      </c>
      <c r="B20" s="180" t="s">
        <v>123</v>
      </c>
      <c r="C20" s="181" t="s">
        <v>151</v>
      </c>
      <c r="D20" s="182">
        <v>1</v>
      </c>
      <c r="E20" s="183"/>
      <c r="F20" s="184"/>
      <c r="G20" s="185"/>
      <c r="H20" s="186"/>
      <c r="I20" s="182">
        <v>3</v>
      </c>
      <c r="J20" s="183"/>
      <c r="K20" s="184"/>
      <c r="L20" s="185">
        <v>6</v>
      </c>
      <c r="M20" s="187"/>
      <c r="N20" s="188"/>
      <c r="O20" s="182">
        <v>1</v>
      </c>
      <c r="P20" s="183"/>
      <c r="Q20" s="184"/>
      <c r="R20" s="185"/>
      <c r="S20" s="186"/>
      <c r="T20" s="182">
        <v>2</v>
      </c>
      <c r="U20" s="183"/>
      <c r="V20" s="184"/>
      <c r="W20" s="185">
        <v>10</v>
      </c>
      <c r="X20" s="187"/>
      <c r="Y20" s="188"/>
      <c r="Z20" s="182"/>
      <c r="AA20" s="183"/>
      <c r="AB20" s="184"/>
      <c r="AC20" s="185"/>
      <c r="AD20" s="186"/>
      <c r="AE20" s="182"/>
      <c r="AF20" s="183"/>
      <c r="AG20" s="184"/>
      <c r="AH20" s="185"/>
      <c r="AI20" s="187"/>
      <c r="AJ20" s="188"/>
      <c r="AK20" s="182">
        <v>0</v>
      </c>
      <c r="AL20" s="183"/>
      <c r="AM20" s="184"/>
      <c r="AN20" s="185"/>
      <c r="AO20" s="186"/>
      <c r="AP20" s="182"/>
      <c r="AQ20" s="183"/>
      <c r="AR20" s="184"/>
      <c r="AS20" s="185"/>
      <c r="AT20" s="187"/>
      <c r="AU20" s="188"/>
      <c r="AW20" s="460"/>
      <c r="AX20" s="460"/>
      <c r="AY20" s="460"/>
      <c r="AZ20" s="460"/>
    </row>
    <row r="21" spans="1:52" ht="12.75">
      <c r="A21" s="569">
        <v>3</v>
      </c>
      <c r="B21" s="572" t="s">
        <v>125</v>
      </c>
      <c r="C21" s="589" t="s">
        <v>126</v>
      </c>
      <c r="D21" s="172">
        <v>1</v>
      </c>
      <c r="E21" s="173"/>
      <c r="F21" s="174"/>
      <c r="G21" s="175"/>
      <c r="H21" s="176"/>
      <c r="I21" s="172">
        <v>2</v>
      </c>
      <c r="J21" s="173"/>
      <c r="K21" s="174"/>
      <c r="L21" s="175">
        <v>25</v>
      </c>
      <c r="M21" s="177"/>
      <c r="N21" s="178"/>
      <c r="O21" s="172">
        <v>1</v>
      </c>
      <c r="P21" s="173"/>
      <c r="Q21" s="174"/>
      <c r="R21" s="175"/>
      <c r="S21" s="176"/>
      <c r="T21" s="172">
        <v>3</v>
      </c>
      <c r="U21" s="173"/>
      <c r="V21" s="174"/>
      <c r="W21" s="175">
        <v>20</v>
      </c>
      <c r="X21" s="177"/>
      <c r="Y21" s="178"/>
      <c r="Z21" s="172"/>
      <c r="AA21" s="173"/>
      <c r="AB21" s="174"/>
      <c r="AC21" s="175"/>
      <c r="AD21" s="176"/>
      <c r="AE21" s="172"/>
      <c r="AF21" s="173"/>
      <c r="AG21" s="174"/>
      <c r="AH21" s="175"/>
      <c r="AI21" s="177"/>
      <c r="AJ21" s="178"/>
      <c r="AK21" s="172">
        <v>0</v>
      </c>
      <c r="AL21" s="173"/>
      <c r="AM21" s="174"/>
      <c r="AN21" s="175"/>
      <c r="AO21" s="176"/>
      <c r="AP21" s="172"/>
      <c r="AQ21" s="173"/>
      <c r="AR21" s="174"/>
      <c r="AS21" s="175"/>
      <c r="AT21" s="177"/>
      <c r="AU21" s="178"/>
      <c r="AW21" s="460"/>
      <c r="AX21" s="460"/>
      <c r="AY21" s="460"/>
      <c r="AZ21" s="460"/>
    </row>
    <row r="22" spans="1:52" ht="12.75">
      <c r="A22" s="570"/>
      <c r="B22" s="573"/>
      <c r="C22" s="590"/>
      <c r="D22" s="301"/>
      <c r="E22" s="317"/>
      <c r="F22" s="318"/>
      <c r="G22" s="319"/>
      <c r="H22" s="320"/>
      <c r="I22" s="303"/>
      <c r="J22" s="317"/>
      <c r="K22" s="318"/>
      <c r="L22" s="319"/>
      <c r="M22" s="321"/>
      <c r="N22" s="322"/>
      <c r="O22" s="301"/>
      <c r="P22" s="317"/>
      <c r="Q22" s="318"/>
      <c r="R22" s="319"/>
      <c r="S22" s="320"/>
      <c r="T22" s="303"/>
      <c r="U22" s="317"/>
      <c r="V22" s="318"/>
      <c r="W22" s="319"/>
      <c r="X22" s="321"/>
      <c r="Y22" s="322"/>
      <c r="Z22" s="301"/>
      <c r="AA22" s="317"/>
      <c r="AB22" s="318"/>
      <c r="AC22" s="319"/>
      <c r="AD22" s="320"/>
      <c r="AE22" s="303"/>
      <c r="AF22" s="317"/>
      <c r="AG22" s="318"/>
      <c r="AH22" s="319"/>
      <c r="AI22" s="321"/>
      <c r="AJ22" s="322"/>
      <c r="AK22" s="301"/>
      <c r="AL22" s="317"/>
      <c r="AM22" s="318"/>
      <c r="AN22" s="319"/>
      <c r="AO22" s="320"/>
      <c r="AP22" s="303"/>
      <c r="AQ22" s="317"/>
      <c r="AR22" s="318"/>
      <c r="AS22" s="319"/>
      <c r="AT22" s="321"/>
      <c r="AU22" s="322"/>
      <c r="AW22" s="460"/>
      <c r="AX22" s="460"/>
      <c r="AY22" s="460"/>
      <c r="AZ22" s="460"/>
    </row>
    <row r="23" spans="1:52" ht="12.75">
      <c r="A23" s="570"/>
      <c r="B23" s="573"/>
      <c r="C23" s="590"/>
      <c r="D23" s="303"/>
      <c r="E23" s="317"/>
      <c r="F23" s="318"/>
      <c r="G23" s="319"/>
      <c r="H23" s="320"/>
      <c r="I23" s="303"/>
      <c r="J23" s="317"/>
      <c r="K23" s="318"/>
      <c r="L23" s="319"/>
      <c r="M23" s="321"/>
      <c r="N23" s="322"/>
      <c r="O23" s="303"/>
      <c r="P23" s="317"/>
      <c r="Q23" s="318"/>
      <c r="R23" s="319"/>
      <c r="S23" s="320"/>
      <c r="T23" s="303"/>
      <c r="U23" s="317"/>
      <c r="V23" s="318"/>
      <c r="W23" s="319"/>
      <c r="X23" s="321"/>
      <c r="Y23" s="322"/>
      <c r="Z23" s="303"/>
      <c r="AA23" s="317"/>
      <c r="AB23" s="318"/>
      <c r="AC23" s="319"/>
      <c r="AD23" s="320"/>
      <c r="AE23" s="303"/>
      <c r="AF23" s="317"/>
      <c r="AG23" s="318"/>
      <c r="AH23" s="319"/>
      <c r="AI23" s="321"/>
      <c r="AJ23" s="322"/>
      <c r="AK23" s="303"/>
      <c r="AL23" s="317"/>
      <c r="AM23" s="318"/>
      <c r="AN23" s="319"/>
      <c r="AO23" s="320"/>
      <c r="AP23" s="303"/>
      <c r="AQ23" s="317"/>
      <c r="AR23" s="318"/>
      <c r="AS23" s="319"/>
      <c r="AT23" s="321"/>
      <c r="AU23" s="322"/>
      <c r="AW23" s="460"/>
      <c r="AX23" s="460"/>
      <c r="AY23" s="460"/>
      <c r="AZ23" s="460"/>
    </row>
    <row r="24" spans="1:52" ht="12.75">
      <c r="A24" s="571"/>
      <c r="B24" s="574"/>
      <c r="C24" s="591"/>
      <c r="D24" s="301"/>
      <c r="E24" s="317"/>
      <c r="F24" s="318"/>
      <c r="G24" s="319"/>
      <c r="H24" s="320"/>
      <c r="I24" s="319"/>
      <c r="J24" s="317"/>
      <c r="K24" s="318"/>
      <c r="L24" s="319"/>
      <c r="M24" s="321"/>
      <c r="N24" s="322"/>
      <c r="O24" s="303"/>
      <c r="P24" s="317"/>
      <c r="Q24" s="318"/>
      <c r="R24" s="319"/>
      <c r="S24" s="320"/>
      <c r="T24" s="319"/>
      <c r="U24" s="317"/>
      <c r="V24" s="318"/>
      <c r="W24" s="319"/>
      <c r="X24" s="321"/>
      <c r="Y24" s="322"/>
      <c r="Z24" s="303"/>
      <c r="AA24" s="317"/>
      <c r="AB24" s="318"/>
      <c r="AC24" s="319"/>
      <c r="AD24" s="320"/>
      <c r="AE24" s="319"/>
      <c r="AF24" s="317"/>
      <c r="AG24" s="318"/>
      <c r="AH24" s="319"/>
      <c r="AI24" s="321"/>
      <c r="AJ24" s="322"/>
      <c r="AK24" s="303"/>
      <c r="AL24" s="317"/>
      <c r="AM24" s="318"/>
      <c r="AN24" s="319"/>
      <c r="AO24" s="320"/>
      <c r="AP24" s="319"/>
      <c r="AQ24" s="317"/>
      <c r="AR24" s="318"/>
      <c r="AS24" s="319"/>
      <c r="AT24" s="321"/>
      <c r="AU24" s="322"/>
      <c r="AW24" s="460"/>
      <c r="AX24" s="460"/>
      <c r="AY24" s="460"/>
      <c r="AZ24" s="460"/>
    </row>
    <row r="25" spans="1:52" ht="12.75">
      <c r="A25" s="204">
        <v>4</v>
      </c>
      <c r="B25" s="205" t="s">
        <v>142</v>
      </c>
      <c r="C25" s="206" t="s">
        <v>152</v>
      </c>
      <c r="D25" s="207">
        <v>0</v>
      </c>
      <c r="E25" s="208"/>
      <c r="F25" s="209"/>
      <c r="G25" s="210"/>
      <c r="H25" s="211"/>
      <c r="I25" s="210"/>
      <c r="J25" s="208"/>
      <c r="K25" s="209"/>
      <c r="L25" s="210"/>
      <c r="M25" s="212"/>
      <c r="N25" s="213"/>
      <c r="O25" s="207">
        <v>0</v>
      </c>
      <c r="P25" s="208"/>
      <c r="Q25" s="209"/>
      <c r="R25" s="210"/>
      <c r="S25" s="211"/>
      <c r="T25" s="210"/>
      <c r="U25" s="208"/>
      <c r="V25" s="209"/>
      <c r="W25" s="210"/>
      <c r="X25" s="212"/>
      <c r="Y25" s="213"/>
      <c r="Z25" s="207"/>
      <c r="AA25" s="208"/>
      <c r="AB25" s="209"/>
      <c r="AC25" s="210"/>
      <c r="AD25" s="211"/>
      <c r="AE25" s="210"/>
      <c r="AF25" s="208"/>
      <c r="AG25" s="209"/>
      <c r="AH25" s="210"/>
      <c r="AI25" s="212"/>
      <c r="AJ25" s="213"/>
      <c r="AK25" s="207">
        <v>0</v>
      </c>
      <c r="AL25" s="208"/>
      <c r="AM25" s="209"/>
      <c r="AN25" s="210"/>
      <c r="AO25" s="211"/>
      <c r="AP25" s="210"/>
      <c r="AQ25" s="208"/>
      <c r="AR25" s="209"/>
      <c r="AS25" s="210"/>
      <c r="AT25" s="212"/>
      <c r="AU25" s="213"/>
      <c r="AW25" s="460" t="s">
        <v>142</v>
      </c>
      <c r="AX25" s="460">
        <v>0</v>
      </c>
      <c r="AY25" s="460">
        <v>0</v>
      </c>
      <c r="AZ25" s="460">
        <v>0</v>
      </c>
    </row>
    <row r="26" spans="1:52" ht="12.75">
      <c r="A26" s="20">
        <v>5</v>
      </c>
      <c r="B26" s="104" t="s">
        <v>123</v>
      </c>
      <c r="C26" s="16" t="s">
        <v>153</v>
      </c>
      <c r="D26" s="17">
        <v>0</v>
      </c>
      <c r="E26" s="12"/>
      <c r="F26" s="63"/>
      <c r="G26" s="58"/>
      <c r="H26" s="77"/>
      <c r="I26" s="58"/>
      <c r="J26" s="12"/>
      <c r="K26" s="63"/>
      <c r="L26" s="58"/>
      <c r="M26" s="22"/>
      <c r="N26" s="37"/>
      <c r="O26" s="13">
        <v>1</v>
      </c>
      <c r="P26" s="12"/>
      <c r="Q26" s="63"/>
      <c r="R26" s="58"/>
      <c r="S26" s="77"/>
      <c r="T26" s="58">
        <v>3</v>
      </c>
      <c r="U26" s="12"/>
      <c r="V26" s="63"/>
      <c r="W26" s="58">
        <v>6</v>
      </c>
      <c r="X26" s="22"/>
      <c r="Y26" s="37"/>
      <c r="Z26" s="34"/>
      <c r="AA26" s="12"/>
      <c r="AB26" s="63"/>
      <c r="AC26" s="58"/>
      <c r="AD26" s="77"/>
      <c r="AE26" s="58"/>
      <c r="AF26" s="12"/>
      <c r="AG26" s="63"/>
      <c r="AH26" s="58"/>
      <c r="AI26" s="22"/>
      <c r="AJ26" s="37"/>
      <c r="AK26" s="34">
        <v>0</v>
      </c>
      <c r="AL26" s="12"/>
      <c r="AM26" s="63"/>
      <c r="AN26" s="58"/>
      <c r="AO26" s="77"/>
      <c r="AP26" s="58"/>
      <c r="AQ26" s="12"/>
      <c r="AR26" s="63"/>
      <c r="AS26" s="58"/>
      <c r="AT26" s="22"/>
      <c r="AU26" s="37"/>
      <c r="AW26" s="460"/>
      <c r="AX26" s="460"/>
      <c r="AY26" s="460"/>
      <c r="AZ26" s="460"/>
    </row>
    <row r="27" spans="1:52" ht="12.75">
      <c r="A27" s="556">
        <v>6</v>
      </c>
      <c r="B27" s="558" t="s">
        <v>15</v>
      </c>
      <c r="C27" s="587" t="s">
        <v>154</v>
      </c>
      <c r="D27" s="225">
        <v>0</v>
      </c>
      <c r="E27" s="208"/>
      <c r="F27" s="209"/>
      <c r="G27" s="210"/>
      <c r="H27" s="211"/>
      <c r="I27" s="210"/>
      <c r="J27" s="208"/>
      <c r="K27" s="209"/>
      <c r="L27" s="210"/>
      <c r="M27" s="212"/>
      <c r="N27" s="213"/>
      <c r="O27" s="226">
        <v>1</v>
      </c>
      <c r="P27" s="208"/>
      <c r="Q27" s="209">
        <v>1</v>
      </c>
      <c r="R27" s="210"/>
      <c r="S27" s="211">
        <v>50</v>
      </c>
      <c r="T27" s="210">
        <v>2</v>
      </c>
      <c r="U27" s="208"/>
      <c r="V27" s="209">
        <v>2</v>
      </c>
      <c r="W27" s="210">
        <v>45</v>
      </c>
      <c r="X27" s="212"/>
      <c r="Y27" s="213">
        <v>45</v>
      </c>
      <c r="Z27" s="207"/>
      <c r="AA27" s="208"/>
      <c r="AB27" s="209"/>
      <c r="AC27" s="210"/>
      <c r="AD27" s="211"/>
      <c r="AE27" s="210"/>
      <c r="AF27" s="208"/>
      <c r="AG27" s="209"/>
      <c r="AH27" s="210"/>
      <c r="AI27" s="212"/>
      <c r="AJ27" s="213"/>
      <c r="AK27" s="207">
        <v>0</v>
      </c>
      <c r="AL27" s="208"/>
      <c r="AM27" s="209"/>
      <c r="AN27" s="210"/>
      <c r="AO27" s="211"/>
      <c r="AP27" s="210"/>
      <c r="AQ27" s="208"/>
      <c r="AR27" s="209"/>
      <c r="AS27" s="210"/>
      <c r="AT27" s="212"/>
      <c r="AU27" s="213"/>
      <c r="AW27" s="460"/>
      <c r="AX27" s="460"/>
      <c r="AY27" s="460"/>
      <c r="AZ27" s="460"/>
    </row>
    <row r="28" spans="1:52" ht="12.75">
      <c r="A28" s="557"/>
      <c r="B28" s="559"/>
      <c r="C28" s="588"/>
      <c r="D28" s="323"/>
      <c r="E28" s="324"/>
      <c r="F28" s="325"/>
      <c r="G28" s="326"/>
      <c r="H28" s="327"/>
      <c r="I28" s="326"/>
      <c r="J28" s="324"/>
      <c r="K28" s="325"/>
      <c r="L28" s="326"/>
      <c r="M28" s="328"/>
      <c r="N28" s="329"/>
      <c r="O28" s="330"/>
      <c r="P28" s="324"/>
      <c r="Q28" s="325"/>
      <c r="R28" s="326"/>
      <c r="S28" s="327"/>
      <c r="T28" s="326"/>
      <c r="U28" s="324"/>
      <c r="V28" s="325"/>
      <c r="W28" s="326"/>
      <c r="X28" s="328"/>
      <c r="Y28" s="329"/>
      <c r="Z28" s="331"/>
      <c r="AA28" s="324"/>
      <c r="AB28" s="325"/>
      <c r="AC28" s="326"/>
      <c r="AD28" s="327"/>
      <c r="AE28" s="326"/>
      <c r="AF28" s="324"/>
      <c r="AG28" s="325"/>
      <c r="AH28" s="326"/>
      <c r="AI28" s="328"/>
      <c r="AJ28" s="329"/>
      <c r="AK28" s="331"/>
      <c r="AL28" s="324"/>
      <c r="AM28" s="325"/>
      <c r="AN28" s="326"/>
      <c r="AO28" s="327"/>
      <c r="AP28" s="326"/>
      <c r="AQ28" s="324"/>
      <c r="AR28" s="325"/>
      <c r="AS28" s="326"/>
      <c r="AT28" s="328"/>
      <c r="AU28" s="329"/>
      <c r="AW28" s="460"/>
      <c r="AX28" s="460"/>
      <c r="AY28" s="460"/>
      <c r="AZ28" s="460"/>
    </row>
    <row r="29" spans="1:52" ht="12.75">
      <c r="A29" s="20">
        <v>7</v>
      </c>
      <c r="B29" s="104" t="s">
        <v>123</v>
      </c>
      <c r="C29" s="16" t="s">
        <v>155</v>
      </c>
      <c r="D29" s="17">
        <v>1</v>
      </c>
      <c r="E29" s="12"/>
      <c r="F29" s="63"/>
      <c r="G29" s="58"/>
      <c r="H29" s="77"/>
      <c r="I29" s="58">
        <v>3</v>
      </c>
      <c r="J29" s="12"/>
      <c r="K29" s="63"/>
      <c r="L29" s="58">
        <v>6</v>
      </c>
      <c r="M29" s="22"/>
      <c r="N29" s="37"/>
      <c r="O29" s="13">
        <v>1</v>
      </c>
      <c r="P29" s="12"/>
      <c r="Q29" s="63"/>
      <c r="R29" s="58"/>
      <c r="S29" s="77"/>
      <c r="T29" s="58"/>
      <c r="U29" s="12"/>
      <c r="V29" s="63"/>
      <c r="W29" s="58"/>
      <c r="X29" s="22"/>
      <c r="Y29" s="37"/>
      <c r="Z29" s="34"/>
      <c r="AA29" s="12"/>
      <c r="AB29" s="63"/>
      <c r="AC29" s="58"/>
      <c r="AD29" s="77"/>
      <c r="AE29" s="58"/>
      <c r="AF29" s="12"/>
      <c r="AG29" s="63"/>
      <c r="AH29" s="58"/>
      <c r="AI29" s="22"/>
      <c r="AJ29" s="37"/>
      <c r="AK29" s="34">
        <v>0</v>
      </c>
      <c r="AL29" s="12"/>
      <c r="AM29" s="63"/>
      <c r="AN29" s="58"/>
      <c r="AO29" s="77"/>
      <c r="AP29" s="58"/>
      <c r="AQ29" s="12"/>
      <c r="AR29" s="63"/>
      <c r="AS29" s="58"/>
      <c r="AT29" s="22"/>
      <c r="AU29" s="37"/>
      <c r="AW29" s="460"/>
      <c r="AX29" s="460"/>
      <c r="AY29" s="460"/>
      <c r="AZ29" s="460"/>
    </row>
    <row r="30" spans="1:52" ht="12.75">
      <c r="A30" s="556">
        <v>8</v>
      </c>
      <c r="B30" s="558" t="s">
        <v>15</v>
      </c>
      <c r="C30" s="585" t="s">
        <v>156</v>
      </c>
      <c r="D30" s="225">
        <v>0</v>
      </c>
      <c r="E30" s="208"/>
      <c r="F30" s="209"/>
      <c r="G30" s="210"/>
      <c r="H30" s="211"/>
      <c r="I30" s="210"/>
      <c r="J30" s="208"/>
      <c r="K30" s="209"/>
      <c r="L30" s="210"/>
      <c r="M30" s="212"/>
      <c r="N30" s="213"/>
      <c r="O30" s="226">
        <v>1</v>
      </c>
      <c r="P30" s="208">
        <v>5</v>
      </c>
      <c r="Q30" s="209"/>
      <c r="R30" s="210">
        <v>30</v>
      </c>
      <c r="S30" s="211"/>
      <c r="T30" s="210"/>
      <c r="U30" s="208">
        <v>1</v>
      </c>
      <c r="V30" s="209"/>
      <c r="W30" s="210">
        <v>50</v>
      </c>
      <c r="X30" s="212"/>
      <c r="Y30" s="213"/>
      <c r="Z30" s="207"/>
      <c r="AA30" s="208"/>
      <c r="AB30" s="209"/>
      <c r="AC30" s="210"/>
      <c r="AD30" s="211"/>
      <c r="AE30" s="210"/>
      <c r="AF30" s="208"/>
      <c r="AG30" s="209"/>
      <c r="AH30" s="210"/>
      <c r="AI30" s="212"/>
      <c r="AJ30" s="213"/>
      <c r="AK30" s="207">
        <v>0</v>
      </c>
      <c r="AL30" s="208"/>
      <c r="AM30" s="209"/>
      <c r="AN30" s="210"/>
      <c r="AO30" s="211"/>
      <c r="AP30" s="210"/>
      <c r="AQ30" s="208"/>
      <c r="AR30" s="209"/>
      <c r="AS30" s="210"/>
      <c r="AT30" s="212"/>
      <c r="AU30" s="213"/>
      <c r="AW30" s="460"/>
      <c r="AX30" s="460"/>
      <c r="AY30" s="460"/>
      <c r="AZ30" s="460"/>
    </row>
    <row r="31" spans="1:52" ht="12.75">
      <c r="A31" s="557"/>
      <c r="B31" s="559"/>
      <c r="C31" s="586"/>
      <c r="D31" s="323"/>
      <c r="E31" s="324"/>
      <c r="F31" s="325"/>
      <c r="G31" s="326"/>
      <c r="H31" s="327"/>
      <c r="I31" s="326"/>
      <c r="J31" s="324"/>
      <c r="K31" s="325"/>
      <c r="L31" s="326"/>
      <c r="M31" s="328"/>
      <c r="N31" s="329"/>
      <c r="O31" s="330"/>
      <c r="P31" s="324"/>
      <c r="Q31" s="325"/>
      <c r="R31" s="326"/>
      <c r="S31" s="327"/>
      <c r="T31" s="326"/>
      <c r="U31" s="324"/>
      <c r="V31" s="325"/>
      <c r="W31" s="326"/>
      <c r="X31" s="328"/>
      <c r="Y31" s="329"/>
      <c r="Z31" s="331"/>
      <c r="AA31" s="324"/>
      <c r="AB31" s="325"/>
      <c r="AC31" s="326"/>
      <c r="AD31" s="327"/>
      <c r="AE31" s="326"/>
      <c r="AF31" s="324"/>
      <c r="AG31" s="325"/>
      <c r="AH31" s="326"/>
      <c r="AI31" s="328"/>
      <c r="AJ31" s="329"/>
      <c r="AK31" s="331"/>
      <c r="AL31" s="324"/>
      <c r="AM31" s="325"/>
      <c r="AN31" s="326"/>
      <c r="AO31" s="327"/>
      <c r="AP31" s="326"/>
      <c r="AQ31" s="324"/>
      <c r="AR31" s="325"/>
      <c r="AS31" s="326"/>
      <c r="AT31" s="328"/>
      <c r="AU31" s="329"/>
      <c r="AW31" s="460"/>
      <c r="AX31" s="460"/>
      <c r="AY31" s="460"/>
      <c r="AZ31" s="460"/>
    </row>
    <row r="32" spans="1:52" ht="12.75">
      <c r="A32" s="20">
        <v>9</v>
      </c>
      <c r="B32" s="104" t="s">
        <v>123</v>
      </c>
      <c r="C32" s="16" t="s">
        <v>157</v>
      </c>
      <c r="D32" s="17">
        <v>1</v>
      </c>
      <c r="E32" s="12"/>
      <c r="F32" s="63"/>
      <c r="G32" s="58"/>
      <c r="H32" s="77"/>
      <c r="I32" s="58">
        <v>4</v>
      </c>
      <c r="J32" s="12"/>
      <c r="K32" s="63"/>
      <c r="L32" s="58"/>
      <c r="M32" s="22"/>
      <c r="N32" s="37"/>
      <c r="O32" s="13">
        <v>1</v>
      </c>
      <c r="P32" s="12">
        <v>5</v>
      </c>
      <c r="Q32" s="63"/>
      <c r="R32" s="58"/>
      <c r="S32" s="77"/>
      <c r="T32" s="58">
        <v>2</v>
      </c>
      <c r="U32" s="12"/>
      <c r="V32" s="63"/>
      <c r="W32" s="58">
        <v>10</v>
      </c>
      <c r="X32" s="22"/>
      <c r="Y32" s="37"/>
      <c r="Z32" s="34"/>
      <c r="AA32" s="12"/>
      <c r="AB32" s="63"/>
      <c r="AC32" s="58"/>
      <c r="AD32" s="77"/>
      <c r="AE32" s="58"/>
      <c r="AF32" s="12"/>
      <c r="AG32" s="63"/>
      <c r="AH32" s="58"/>
      <c r="AI32" s="22"/>
      <c r="AJ32" s="37"/>
      <c r="AK32" s="34">
        <v>0</v>
      </c>
      <c r="AL32" s="12"/>
      <c r="AM32" s="63"/>
      <c r="AN32" s="58"/>
      <c r="AO32" s="77"/>
      <c r="AP32" s="58"/>
      <c r="AQ32" s="12"/>
      <c r="AR32" s="63"/>
      <c r="AS32" s="58"/>
      <c r="AT32" s="22"/>
      <c r="AU32" s="37"/>
      <c r="AW32" s="460"/>
      <c r="AX32" s="460"/>
      <c r="AY32" s="460"/>
      <c r="AZ32" s="460"/>
    </row>
    <row r="33" spans="1:52" ht="12.75">
      <c r="A33" s="498">
        <v>10</v>
      </c>
      <c r="B33" s="583" t="s">
        <v>123</v>
      </c>
      <c r="C33" s="593" t="s">
        <v>158</v>
      </c>
      <c r="D33" s="17">
        <v>1</v>
      </c>
      <c r="E33" s="12"/>
      <c r="F33" s="63"/>
      <c r="G33" s="58"/>
      <c r="H33" s="77"/>
      <c r="I33" s="58"/>
      <c r="J33" s="12"/>
      <c r="K33" s="63"/>
      <c r="L33" s="58"/>
      <c r="M33" s="22"/>
      <c r="N33" s="37"/>
      <c r="O33" s="13">
        <v>1</v>
      </c>
      <c r="P33" s="12"/>
      <c r="Q33" s="63">
        <v>2</v>
      </c>
      <c r="R33" s="58"/>
      <c r="S33" s="77">
        <v>10</v>
      </c>
      <c r="T33" s="58">
        <v>2</v>
      </c>
      <c r="U33" s="12"/>
      <c r="V33" s="63"/>
      <c r="W33" s="58">
        <v>10</v>
      </c>
      <c r="X33" s="22"/>
      <c r="Y33" s="37"/>
      <c r="Z33" s="34"/>
      <c r="AA33" s="12"/>
      <c r="AB33" s="63"/>
      <c r="AC33" s="58"/>
      <c r="AD33" s="77"/>
      <c r="AE33" s="58"/>
      <c r="AF33" s="12"/>
      <c r="AG33" s="63"/>
      <c r="AH33" s="58"/>
      <c r="AI33" s="22"/>
      <c r="AJ33" s="37"/>
      <c r="AK33" s="34">
        <v>1</v>
      </c>
      <c r="AL33" s="12">
        <v>1</v>
      </c>
      <c r="AM33" s="63"/>
      <c r="AN33" s="58">
        <v>15</v>
      </c>
      <c r="AO33" s="77"/>
      <c r="AP33" s="58"/>
      <c r="AQ33" s="12"/>
      <c r="AR33" s="63"/>
      <c r="AS33" s="58"/>
      <c r="AT33" s="22"/>
      <c r="AU33" s="37"/>
      <c r="AW33" s="460"/>
      <c r="AX33" s="460"/>
      <c r="AY33" s="460"/>
      <c r="AZ33" s="460"/>
    </row>
    <row r="34" spans="1:52" ht="12.75">
      <c r="A34" s="580"/>
      <c r="B34" s="577"/>
      <c r="C34" s="594"/>
      <c r="D34" s="13"/>
      <c r="E34" s="12"/>
      <c r="F34" s="63"/>
      <c r="G34" s="58"/>
      <c r="H34" s="77"/>
      <c r="I34" s="58"/>
      <c r="J34" s="12"/>
      <c r="K34" s="63"/>
      <c r="L34" s="58"/>
      <c r="M34" s="22"/>
      <c r="N34" s="37"/>
      <c r="O34" s="34"/>
      <c r="P34" s="12"/>
      <c r="Q34" s="63"/>
      <c r="R34" s="58"/>
      <c r="S34" s="77"/>
      <c r="T34" s="58">
        <v>3</v>
      </c>
      <c r="U34" s="12"/>
      <c r="V34" s="63"/>
      <c r="W34" s="58">
        <v>6</v>
      </c>
      <c r="X34" s="22"/>
      <c r="Y34" s="37"/>
      <c r="Z34" s="34"/>
      <c r="AA34" s="12"/>
      <c r="AB34" s="63"/>
      <c r="AC34" s="58"/>
      <c r="AD34" s="77"/>
      <c r="AE34" s="58"/>
      <c r="AF34" s="12"/>
      <c r="AG34" s="63"/>
      <c r="AH34" s="58"/>
      <c r="AI34" s="22"/>
      <c r="AJ34" s="37"/>
      <c r="AK34" s="34"/>
      <c r="AL34" s="12"/>
      <c r="AM34" s="63"/>
      <c r="AN34" s="58"/>
      <c r="AO34" s="77"/>
      <c r="AP34" s="58"/>
      <c r="AQ34" s="12"/>
      <c r="AR34" s="63"/>
      <c r="AS34" s="58"/>
      <c r="AT34" s="22"/>
      <c r="AU34" s="37"/>
      <c r="AW34" s="460"/>
      <c r="AX34" s="460"/>
      <c r="AY34" s="460"/>
      <c r="AZ34" s="460"/>
    </row>
    <row r="35" spans="1:52" ht="12.75">
      <c r="A35" s="204">
        <v>11</v>
      </c>
      <c r="B35" s="263" t="s">
        <v>162</v>
      </c>
      <c r="C35" s="264" t="s">
        <v>174</v>
      </c>
      <c r="D35" s="226">
        <v>0</v>
      </c>
      <c r="E35" s="226"/>
      <c r="F35" s="265"/>
      <c r="G35" s="207"/>
      <c r="H35" s="266"/>
      <c r="I35" s="207"/>
      <c r="J35" s="226"/>
      <c r="K35" s="265"/>
      <c r="L35" s="207"/>
      <c r="M35" s="267"/>
      <c r="N35" s="268"/>
      <c r="O35" s="207">
        <v>1</v>
      </c>
      <c r="P35" s="226"/>
      <c r="Q35" s="265">
        <v>4</v>
      </c>
      <c r="R35" s="207"/>
      <c r="S35" s="266">
        <v>30</v>
      </c>
      <c r="T35" s="207"/>
      <c r="U35" s="226">
        <v>5</v>
      </c>
      <c r="V35" s="265"/>
      <c r="W35" s="207"/>
      <c r="X35" s="267">
        <v>35</v>
      </c>
      <c r="Y35" s="268"/>
      <c r="Z35" s="207"/>
      <c r="AA35" s="226"/>
      <c r="AB35" s="265"/>
      <c r="AC35" s="207"/>
      <c r="AD35" s="266"/>
      <c r="AE35" s="207"/>
      <c r="AF35" s="226"/>
      <c r="AG35" s="265"/>
      <c r="AH35" s="207"/>
      <c r="AI35" s="267"/>
      <c r="AJ35" s="268"/>
      <c r="AK35" s="207">
        <v>0</v>
      </c>
      <c r="AL35" s="226"/>
      <c r="AM35" s="265"/>
      <c r="AN35" s="207"/>
      <c r="AO35" s="266"/>
      <c r="AP35" s="207"/>
      <c r="AQ35" s="226"/>
      <c r="AR35" s="265"/>
      <c r="AS35" s="207"/>
      <c r="AT35" s="267"/>
      <c r="AU35" s="268"/>
      <c r="AW35" s="460" t="s">
        <v>162</v>
      </c>
      <c r="AX35" s="460">
        <v>0</v>
      </c>
      <c r="AY35" s="460">
        <v>0</v>
      </c>
      <c r="AZ35" s="460">
        <v>0</v>
      </c>
    </row>
    <row r="36" spans="1:52" ht="12.75">
      <c r="A36" s="20">
        <v>12</v>
      </c>
      <c r="B36" s="104" t="s">
        <v>123</v>
      </c>
      <c r="C36" s="16" t="s">
        <v>175</v>
      </c>
      <c r="D36" s="13">
        <v>1</v>
      </c>
      <c r="E36" s="12"/>
      <c r="F36" s="63"/>
      <c r="G36" s="58"/>
      <c r="H36" s="77"/>
      <c r="I36" s="58">
        <v>4</v>
      </c>
      <c r="J36" s="12"/>
      <c r="K36" s="63"/>
      <c r="L36" s="58"/>
      <c r="M36" s="22"/>
      <c r="N36" s="37"/>
      <c r="O36" s="34">
        <v>1</v>
      </c>
      <c r="P36" s="12"/>
      <c r="Q36" s="63"/>
      <c r="R36" s="58"/>
      <c r="S36" s="77"/>
      <c r="T36" s="58">
        <v>2</v>
      </c>
      <c r="U36" s="12"/>
      <c r="V36" s="63"/>
      <c r="W36" s="58">
        <v>10</v>
      </c>
      <c r="X36" s="22"/>
      <c r="Y36" s="37"/>
      <c r="Z36" s="34">
        <v>1</v>
      </c>
      <c r="AA36" s="12">
        <v>3</v>
      </c>
      <c r="AB36" s="63"/>
      <c r="AC36" s="58">
        <v>6</v>
      </c>
      <c r="AD36" s="77"/>
      <c r="AE36" s="58"/>
      <c r="AF36" s="12"/>
      <c r="AG36" s="63"/>
      <c r="AH36" s="58"/>
      <c r="AI36" s="22"/>
      <c r="AJ36" s="37"/>
      <c r="AK36" s="34">
        <v>1</v>
      </c>
      <c r="AL36" s="12">
        <v>3</v>
      </c>
      <c r="AM36" s="63"/>
      <c r="AN36" s="58">
        <v>6</v>
      </c>
      <c r="AO36" s="77"/>
      <c r="AP36" s="58"/>
      <c r="AQ36" s="12"/>
      <c r="AR36" s="63"/>
      <c r="AS36" s="58"/>
      <c r="AT36" s="22"/>
      <c r="AU36" s="37"/>
      <c r="AW36" s="460"/>
      <c r="AX36" s="460"/>
      <c r="AY36" s="460"/>
      <c r="AZ36" s="460"/>
    </row>
    <row r="37" spans="1:52" ht="12.75">
      <c r="A37" s="204">
        <v>13</v>
      </c>
      <c r="B37" s="263" t="s">
        <v>142</v>
      </c>
      <c r="C37" s="264" t="s">
        <v>176</v>
      </c>
      <c r="D37" s="269">
        <v>0</v>
      </c>
      <c r="E37" s="269"/>
      <c r="F37" s="270"/>
      <c r="G37" s="271"/>
      <c r="H37" s="272"/>
      <c r="I37" s="271"/>
      <c r="J37" s="269"/>
      <c r="K37" s="270"/>
      <c r="L37" s="271"/>
      <c r="M37" s="273"/>
      <c r="N37" s="274"/>
      <c r="O37" s="271">
        <v>1</v>
      </c>
      <c r="P37" s="269">
        <v>2</v>
      </c>
      <c r="Q37" s="270"/>
      <c r="R37" s="271"/>
      <c r="S37" s="272">
        <v>40</v>
      </c>
      <c r="T37" s="271"/>
      <c r="U37" s="269">
        <v>2</v>
      </c>
      <c r="V37" s="270"/>
      <c r="W37" s="271"/>
      <c r="X37" s="273">
        <v>40</v>
      </c>
      <c r="Y37" s="274"/>
      <c r="Z37" s="271">
        <v>0</v>
      </c>
      <c r="AA37" s="269"/>
      <c r="AB37" s="270"/>
      <c r="AC37" s="271"/>
      <c r="AD37" s="272"/>
      <c r="AE37" s="275"/>
      <c r="AF37" s="276"/>
      <c r="AG37" s="277"/>
      <c r="AH37" s="271"/>
      <c r="AI37" s="273"/>
      <c r="AJ37" s="274"/>
      <c r="AK37" s="271"/>
      <c r="AL37" s="269"/>
      <c r="AM37" s="270"/>
      <c r="AN37" s="271"/>
      <c r="AO37" s="272"/>
      <c r="AP37" s="271"/>
      <c r="AQ37" s="269"/>
      <c r="AR37" s="270"/>
      <c r="AS37" s="271"/>
      <c r="AT37" s="273"/>
      <c r="AU37" s="274"/>
      <c r="AW37" s="460" t="s">
        <v>142</v>
      </c>
      <c r="AX37" s="460">
        <v>0</v>
      </c>
      <c r="AY37" s="460">
        <v>2</v>
      </c>
      <c r="AZ37" s="460">
        <v>0</v>
      </c>
    </row>
    <row r="38" spans="1:47" ht="12.75">
      <c r="A38" s="280">
        <v>14</v>
      </c>
      <c r="B38" s="281" t="s">
        <v>16</v>
      </c>
      <c r="C38" s="171" t="s">
        <v>182</v>
      </c>
      <c r="D38" s="282">
        <v>0</v>
      </c>
      <c r="E38" s="282"/>
      <c r="F38" s="283"/>
      <c r="G38" s="172"/>
      <c r="H38" s="284"/>
      <c r="I38" s="172"/>
      <c r="J38" s="282"/>
      <c r="K38" s="283"/>
      <c r="L38" s="172"/>
      <c r="M38" s="285"/>
      <c r="N38" s="286"/>
      <c r="O38" s="172">
        <v>0</v>
      </c>
      <c r="P38" s="282"/>
      <c r="Q38" s="283"/>
      <c r="R38" s="172"/>
      <c r="S38" s="284"/>
      <c r="T38" s="172"/>
      <c r="U38" s="282"/>
      <c r="V38" s="283"/>
      <c r="W38" s="172"/>
      <c r="X38" s="285"/>
      <c r="Y38" s="286"/>
      <c r="Z38" s="172">
        <v>0</v>
      </c>
      <c r="AA38" s="282"/>
      <c r="AB38" s="283"/>
      <c r="AC38" s="172"/>
      <c r="AD38" s="284"/>
      <c r="AE38" s="201"/>
      <c r="AF38" s="287"/>
      <c r="AG38" s="288"/>
      <c r="AH38" s="172"/>
      <c r="AI38" s="285"/>
      <c r="AJ38" s="286"/>
      <c r="AK38" s="172">
        <v>0</v>
      </c>
      <c r="AL38" s="282"/>
      <c r="AM38" s="283"/>
      <c r="AN38" s="172"/>
      <c r="AO38" s="284"/>
      <c r="AP38" s="172"/>
      <c r="AQ38" s="282"/>
      <c r="AR38" s="283"/>
      <c r="AS38" s="172"/>
      <c r="AT38" s="285"/>
      <c r="AU38" s="286"/>
    </row>
    <row r="39" spans="1:52" ht="12.75">
      <c r="A39" s="289">
        <v>15</v>
      </c>
      <c r="B39" s="281" t="s">
        <v>181</v>
      </c>
      <c r="C39" s="171" t="s">
        <v>180</v>
      </c>
      <c r="D39" s="290">
        <v>0</v>
      </c>
      <c r="E39" s="291"/>
      <c r="F39" s="292"/>
      <c r="G39" s="293"/>
      <c r="H39" s="294"/>
      <c r="I39" s="293"/>
      <c r="J39" s="291"/>
      <c r="K39" s="292"/>
      <c r="L39" s="293"/>
      <c r="M39" s="295"/>
      <c r="N39" s="296"/>
      <c r="O39" s="297">
        <v>0</v>
      </c>
      <c r="P39" s="291"/>
      <c r="Q39" s="292"/>
      <c r="R39" s="293"/>
      <c r="S39" s="294"/>
      <c r="T39" s="293"/>
      <c r="U39" s="291"/>
      <c r="V39" s="292"/>
      <c r="W39" s="293"/>
      <c r="X39" s="295"/>
      <c r="Y39" s="296"/>
      <c r="Z39" s="297">
        <v>0</v>
      </c>
      <c r="AA39" s="291"/>
      <c r="AB39" s="292"/>
      <c r="AC39" s="293"/>
      <c r="AD39" s="294"/>
      <c r="AE39" s="293"/>
      <c r="AF39" s="291"/>
      <c r="AG39" s="292"/>
      <c r="AH39" s="293"/>
      <c r="AI39" s="295"/>
      <c r="AJ39" s="296"/>
      <c r="AK39" s="297">
        <v>0</v>
      </c>
      <c r="AL39" s="291"/>
      <c r="AM39" s="292"/>
      <c r="AN39" s="293"/>
      <c r="AO39" s="294"/>
      <c r="AP39" s="293"/>
      <c r="AQ39" s="291"/>
      <c r="AR39" s="292"/>
      <c r="AS39" s="293"/>
      <c r="AT39" s="295"/>
      <c r="AU39" s="296"/>
      <c r="AX39" s="661">
        <f>SUM(AX25:AX37)</f>
        <v>0</v>
      </c>
      <c r="AY39" s="661">
        <f>SUM(AY25:AY37)</f>
        <v>2</v>
      </c>
      <c r="AZ39" s="661">
        <f>SUM(AZ25:AZ37)</f>
        <v>0</v>
      </c>
    </row>
    <row r="40" spans="1:47" ht="12.75">
      <c r="A40" s="298">
        <v>16</v>
      </c>
      <c r="B40" s="338" t="s">
        <v>125</v>
      </c>
      <c r="C40" s="300" t="s">
        <v>184</v>
      </c>
      <c r="D40" s="301">
        <v>0</v>
      </c>
      <c r="E40" s="301"/>
      <c r="F40" s="302"/>
      <c r="G40" s="303"/>
      <c r="H40" s="304"/>
      <c r="I40" s="303"/>
      <c r="J40" s="301"/>
      <c r="K40" s="302"/>
      <c r="L40" s="303"/>
      <c r="M40" s="305"/>
      <c r="N40" s="306"/>
      <c r="O40" s="303">
        <v>1</v>
      </c>
      <c r="P40" s="301"/>
      <c r="Q40" s="302"/>
      <c r="R40" s="303"/>
      <c r="S40" s="304"/>
      <c r="T40" s="303">
        <v>3</v>
      </c>
      <c r="U40" s="301"/>
      <c r="V40" s="302"/>
      <c r="W40" s="303">
        <v>20</v>
      </c>
      <c r="X40" s="305"/>
      <c r="Y40" s="306"/>
      <c r="Z40" s="303">
        <v>0</v>
      </c>
      <c r="AA40" s="301"/>
      <c r="AB40" s="302"/>
      <c r="AC40" s="303"/>
      <c r="AD40" s="304"/>
      <c r="AE40" s="303"/>
      <c r="AF40" s="301"/>
      <c r="AG40" s="302"/>
      <c r="AH40" s="303"/>
      <c r="AI40" s="305"/>
      <c r="AJ40" s="306"/>
      <c r="AK40" s="303">
        <v>0</v>
      </c>
      <c r="AL40" s="301"/>
      <c r="AM40" s="302"/>
      <c r="AN40" s="303"/>
      <c r="AO40" s="304"/>
      <c r="AP40" s="303"/>
      <c r="AQ40" s="301"/>
      <c r="AR40" s="302"/>
      <c r="AS40" s="303"/>
      <c r="AT40" s="305"/>
      <c r="AU40" s="306"/>
    </row>
    <row r="41" spans="1:47" ht="12.75">
      <c r="A41" s="581">
        <v>17</v>
      </c>
      <c r="B41" s="567" t="s">
        <v>16</v>
      </c>
      <c r="C41" s="589" t="s">
        <v>185</v>
      </c>
      <c r="D41" s="307">
        <v>0</v>
      </c>
      <c r="E41" s="308"/>
      <c r="F41" s="309"/>
      <c r="G41" s="310"/>
      <c r="H41" s="311"/>
      <c r="I41" s="310"/>
      <c r="J41" s="308"/>
      <c r="K41" s="309"/>
      <c r="L41" s="310"/>
      <c r="M41" s="312"/>
      <c r="N41" s="313"/>
      <c r="O41" s="314">
        <v>1</v>
      </c>
      <c r="P41" s="308"/>
      <c r="Q41" s="309"/>
      <c r="R41" s="310"/>
      <c r="S41" s="311"/>
      <c r="T41" s="310">
        <v>3</v>
      </c>
      <c r="U41" s="308"/>
      <c r="V41" s="309"/>
      <c r="W41" s="310">
        <v>20</v>
      </c>
      <c r="X41" s="312"/>
      <c r="Y41" s="313"/>
      <c r="Z41" s="314">
        <v>1</v>
      </c>
      <c r="AA41" s="308"/>
      <c r="AB41" s="309"/>
      <c r="AC41" s="310"/>
      <c r="AD41" s="311"/>
      <c r="AE41" s="310"/>
      <c r="AF41" s="308"/>
      <c r="AG41" s="309"/>
      <c r="AH41" s="310"/>
      <c r="AI41" s="312"/>
      <c r="AJ41" s="313"/>
      <c r="AK41" s="314">
        <v>0</v>
      </c>
      <c r="AL41" s="308"/>
      <c r="AM41" s="309"/>
      <c r="AN41" s="310"/>
      <c r="AO41" s="311"/>
      <c r="AP41" s="310"/>
      <c r="AQ41" s="308"/>
      <c r="AR41" s="309"/>
      <c r="AS41" s="310"/>
      <c r="AT41" s="312"/>
      <c r="AU41" s="313"/>
    </row>
    <row r="42" spans="1:47" ht="13.5" thickBot="1">
      <c r="A42" s="582"/>
      <c r="B42" s="568"/>
      <c r="C42" s="592"/>
      <c r="D42" s="380"/>
      <c r="E42" s="381"/>
      <c r="F42" s="382"/>
      <c r="G42" s="383"/>
      <c r="H42" s="384"/>
      <c r="I42" s="383"/>
      <c r="J42" s="381"/>
      <c r="K42" s="382"/>
      <c r="L42" s="383"/>
      <c r="M42" s="385"/>
      <c r="N42" s="386"/>
      <c r="O42" s="387"/>
      <c r="P42" s="381"/>
      <c r="Q42" s="382"/>
      <c r="R42" s="383"/>
      <c r="S42" s="384"/>
      <c r="T42" s="383">
        <v>2</v>
      </c>
      <c r="U42" s="381"/>
      <c r="V42" s="382"/>
      <c r="W42" s="383">
        <v>25</v>
      </c>
      <c r="X42" s="385"/>
      <c r="Y42" s="386"/>
      <c r="Z42" s="387"/>
      <c r="AA42" s="381"/>
      <c r="AB42" s="382"/>
      <c r="AC42" s="383"/>
      <c r="AD42" s="384"/>
      <c r="AE42" s="383"/>
      <c r="AF42" s="381"/>
      <c r="AG42" s="382"/>
      <c r="AH42" s="383"/>
      <c r="AI42" s="385"/>
      <c r="AJ42" s="386"/>
      <c r="AK42" s="387"/>
      <c r="AL42" s="381"/>
      <c r="AM42" s="382"/>
      <c r="AN42" s="383"/>
      <c r="AO42" s="384"/>
      <c r="AP42" s="383"/>
      <c r="AQ42" s="381"/>
      <c r="AR42" s="382"/>
      <c r="AS42" s="383"/>
      <c r="AT42" s="385"/>
      <c r="AU42" s="388"/>
    </row>
    <row r="43" spans="1:47" ht="12.75">
      <c r="A43" s="609">
        <v>18</v>
      </c>
      <c r="B43" s="610" t="s">
        <v>183</v>
      </c>
      <c r="C43" s="611" t="s">
        <v>188</v>
      </c>
      <c r="D43" s="373">
        <v>1</v>
      </c>
      <c r="E43" s="373"/>
      <c r="F43" s="374"/>
      <c r="G43" s="375"/>
      <c r="H43" s="376"/>
      <c r="I43" s="375">
        <v>1</v>
      </c>
      <c r="J43" s="373"/>
      <c r="K43" s="374"/>
      <c r="L43" s="375">
        <v>15</v>
      </c>
      <c r="M43" s="377"/>
      <c r="N43" s="378"/>
      <c r="O43" s="375">
        <v>1</v>
      </c>
      <c r="P43" s="373">
        <v>2</v>
      </c>
      <c r="Q43" s="374">
        <v>1</v>
      </c>
      <c r="R43" s="375">
        <v>10</v>
      </c>
      <c r="S43" s="376">
        <v>15</v>
      </c>
      <c r="T43" s="375">
        <v>1</v>
      </c>
      <c r="U43" s="373"/>
      <c r="V43" s="374"/>
      <c r="W43" s="375">
        <v>15</v>
      </c>
      <c r="X43" s="377"/>
      <c r="Y43" s="378"/>
      <c r="Z43" s="375">
        <v>1</v>
      </c>
      <c r="AA43" s="373">
        <v>1</v>
      </c>
      <c r="AB43" s="374"/>
      <c r="AC43" s="375">
        <v>15</v>
      </c>
      <c r="AD43" s="376"/>
      <c r="AE43" s="375">
        <v>3</v>
      </c>
      <c r="AF43" s="373"/>
      <c r="AG43" s="374"/>
      <c r="AH43" s="375">
        <v>6</v>
      </c>
      <c r="AI43" s="377"/>
      <c r="AJ43" s="378"/>
      <c r="AK43" s="375">
        <v>1</v>
      </c>
      <c r="AL43" s="373"/>
      <c r="AM43" s="374"/>
      <c r="AN43" s="375"/>
      <c r="AO43" s="376"/>
      <c r="AP43" s="375"/>
      <c r="AQ43" s="373"/>
      <c r="AR43" s="374"/>
      <c r="AS43" s="375"/>
      <c r="AT43" s="377"/>
      <c r="AU43" s="379"/>
    </row>
    <row r="44" spans="1:47" ht="13.5" thickBot="1">
      <c r="A44" s="604"/>
      <c r="B44" s="608"/>
      <c r="C44" s="607"/>
      <c r="D44" s="359"/>
      <c r="E44" s="359"/>
      <c r="F44" s="360"/>
      <c r="G44" s="361"/>
      <c r="H44" s="362"/>
      <c r="I44" s="361"/>
      <c r="J44" s="359"/>
      <c r="K44" s="360"/>
      <c r="L44" s="361"/>
      <c r="M44" s="363"/>
      <c r="N44" s="364"/>
      <c r="O44" s="361"/>
      <c r="P44" s="359"/>
      <c r="Q44" s="360">
        <v>1</v>
      </c>
      <c r="R44" s="361"/>
      <c r="S44" s="362">
        <v>15</v>
      </c>
      <c r="T44" s="361"/>
      <c r="U44" s="359"/>
      <c r="V44" s="360"/>
      <c r="W44" s="361"/>
      <c r="X44" s="363"/>
      <c r="Y44" s="364"/>
      <c r="Z44" s="361"/>
      <c r="AA44" s="359"/>
      <c r="AB44" s="360"/>
      <c r="AC44" s="361"/>
      <c r="AD44" s="362"/>
      <c r="AE44" s="361"/>
      <c r="AF44" s="359"/>
      <c r="AG44" s="360"/>
      <c r="AH44" s="361"/>
      <c r="AI44" s="363"/>
      <c r="AJ44" s="364"/>
      <c r="AK44" s="361"/>
      <c r="AL44" s="359"/>
      <c r="AM44" s="360"/>
      <c r="AN44" s="361"/>
      <c r="AO44" s="362"/>
      <c r="AP44" s="361"/>
      <c r="AQ44" s="359"/>
      <c r="AR44" s="360"/>
      <c r="AS44" s="361"/>
      <c r="AT44" s="363"/>
      <c r="AU44" s="364"/>
    </row>
    <row r="45" spans="1:47" ht="12.75">
      <c r="A45" s="597">
        <v>19</v>
      </c>
      <c r="B45" s="601" t="s">
        <v>194</v>
      </c>
      <c r="C45" s="599" t="s">
        <v>195</v>
      </c>
      <c r="D45" s="365">
        <v>1</v>
      </c>
      <c r="E45" s="366"/>
      <c r="F45" s="367"/>
      <c r="G45" s="368"/>
      <c r="H45" s="369"/>
      <c r="I45" s="368">
        <v>2</v>
      </c>
      <c r="J45" s="366"/>
      <c r="K45" s="367"/>
      <c r="L45" s="368">
        <v>10</v>
      </c>
      <c r="M45" s="370"/>
      <c r="N45" s="371"/>
      <c r="O45" s="372">
        <v>1</v>
      </c>
      <c r="P45" s="366">
        <v>1</v>
      </c>
      <c r="Q45" s="367">
        <v>1</v>
      </c>
      <c r="R45" s="368">
        <v>15</v>
      </c>
      <c r="S45" s="369">
        <v>15</v>
      </c>
      <c r="T45" s="368">
        <v>2</v>
      </c>
      <c r="U45" s="366"/>
      <c r="V45" s="367"/>
      <c r="W45" s="368">
        <v>10</v>
      </c>
      <c r="X45" s="370"/>
      <c r="Y45" s="371"/>
      <c r="Z45" s="372">
        <v>1</v>
      </c>
      <c r="AA45" s="366">
        <v>1</v>
      </c>
      <c r="AB45" s="367">
        <v>2</v>
      </c>
      <c r="AC45" s="368">
        <v>15</v>
      </c>
      <c r="AD45" s="369">
        <v>10</v>
      </c>
      <c r="AE45" s="368">
        <v>2</v>
      </c>
      <c r="AF45" s="366"/>
      <c r="AG45" s="367"/>
      <c r="AH45" s="368">
        <v>10</v>
      </c>
      <c r="AI45" s="370"/>
      <c r="AJ45" s="371"/>
      <c r="AK45" s="372">
        <v>1</v>
      </c>
      <c r="AL45" s="366"/>
      <c r="AM45" s="367">
        <v>2</v>
      </c>
      <c r="AN45" s="368"/>
      <c r="AO45" s="369">
        <v>10</v>
      </c>
      <c r="AP45" s="368"/>
      <c r="AQ45" s="366"/>
      <c r="AR45" s="367"/>
      <c r="AS45" s="368"/>
      <c r="AT45" s="370"/>
      <c r="AU45" s="371"/>
    </row>
    <row r="46" spans="1:47" ht="13.5" thickBot="1">
      <c r="A46" s="598"/>
      <c r="B46" s="602"/>
      <c r="C46" s="600"/>
      <c r="D46" s="359"/>
      <c r="E46" s="359"/>
      <c r="F46" s="360"/>
      <c r="G46" s="361"/>
      <c r="H46" s="362"/>
      <c r="I46" s="361"/>
      <c r="J46" s="359"/>
      <c r="K46" s="360"/>
      <c r="L46" s="361"/>
      <c r="M46" s="363"/>
      <c r="N46" s="364"/>
      <c r="O46" s="361"/>
      <c r="P46" s="359"/>
      <c r="Q46" s="360">
        <v>1</v>
      </c>
      <c r="R46" s="361"/>
      <c r="S46" s="362">
        <v>15</v>
      </c>
      <c r="T46" s="361">
        <v>1</v>
      </c>
      <c r="U46" s="359"/>
      <c r="V46" s="360"/>
      <c r="W46" s="361">
        <v>15</v>
      </c>
      <c r="X46" s="363"/>
      <c r="Y46" s="364"/>
      <c r="Z46" s="361"/>
      <c r="AA46" s="359"/>
      <c r="AB46" s="360"/>
      <c r="AC46" s="361"/>
      <c r="AD46" s="362"/>
      <c r="AE46" s="361"/>
      <c r="AF46" s="359"/>
      <c r="AG46" s="360"/>
      <c r="AH46" s="361"/>
      <c r="AI46" s="363"/>
      <c r="AJ46" s="364"/>
      <c r="AK46" s="361"/>
      <c r="AL46" s="359"/>
      <c r="AM46" s="360"/>
      <c r="AN46" s="361"/>
      <c r="AO46" s="362"/>
      <c r="AP46" s="361"/>
      <c r="AQ46" s="359"/>
      <c r="AR46" s="360"/>
      <c r="AS46" s="361"/>
      <c r="AT46" s="363"/>
      <c r="AU46" s="364"/>
    </row>
    <row r="47" spans="1:47" ht="13.5" thickBot="1">
      <c r="A47" s="421">
        <v>20</v>
      </c>
      <c r="B47" s="422" t="s">
        <v>15</v>
      </c>
      <c r="C47" s="423" t="s">
        <v>196</v>
      </c>
      <c r="D47" s="424">
        <v>0</v>
      </c>
      <c r="E47" s="425"/>
      <c r="F47" s="426"/>
      <c r="G47" s="427"/>
      <c r="H47" s="428"/>
      <c r="I47" s="427"/>
      <c r="J47" s="425"/>
      <c r="K47" s="426"/>
      <c r="L47" s="427"/>
      <c r="M47" s="429"/>
      <c r="N47" s="430"/>
      <c r="O47" s="431">
        <v>0</v>
      </c>
      <c r="P47" s="425"/>
      <c r="Q47" s="426"/>
      <c r="R47" s="427"/>
      <c r="S47" s="428"/>
      <c r="T47" s="427"/>
      <c r="U47" s="425"/>
      <c r="V47" s="426"/>
      <c r="W47" s="427"/>
      <c r="X47" s="429"/>
      <c r="Y47" s="430"/>
      <c r="Z47" s="431">
        <v>0</v>
      </c>
      <c r="AA47" s="425"/>
      <c r="AB47" s="426"/>
      <c r="AC47" s="427"/>
      <c r="AD47" s="428"/>
      <c r="AE47" s="427"/>
      <c r="AF47" s="425"/>
      <c r="AG47" s="426"/>
      <c r="AH47" s="427"/>
      <c r="AI47" s="429"/>
      <c r="AJ47" s="430"/>
      <c r="AK47" s="431">
        <v>0</v>
      </c>
      <c r="AL47" s="425"/>
      <c r="AM47" s="426"/>
      <c r="AN47" s="427"/>
      <c r="AO47" s="428"/>
      <c r="AP47" s="427"/>
      <c r="AQ47" s="425"/>
      <c r="AR47" s="426"/>
      <c r="AS47" s="427"/>
      <c r="AT47" s="429"/>
      <c r="AU47" s="430"/>
    </row>
    <row r="48" spans="1:47" ht="12.75">
      <c r="A48" s="30"/>
      <c r="B48" s="28"/>
      <c r="C48" s="29"/>
      <c r="D48" s="13"/>
      <c r="E48" s="13"/>
      <c r="F48" s="65"/>
      <c r="G48" s="34"/>
      <c r="H48" s="79"/>
      <c r="I48" s="34"/>
      <c r="J48" s="13"/>
      <c r="K48" s="65"/>
      <c r="L48" s="34"/>
      <c r="M48" s="14"/>
      <c r="N48" s="39"/>
      <c r="O48" s="34"/>
      <c r="P48" s="13"/>
      <c r="Q48" s="65"/>
      <c r="R48" s="34"/>
      <c r="S48" s="79"/>
      <c r="T48" s="34"/>
      <c r="U48" s="13"/>
      <c r="V48" s="65"/>
      <c r="W48" s="34"/>
      <c r="X48" s="14"/>
      <c r="Y48" s="39"/>
      <c r="Z48" s="34"/>
      <c r="AA48" s="13"/>
      <c r="AB48" s="65"/>
      <c r="AC48" s="34"/>
      <c r="AD48" s="79"/>
      <c r="AE48" s="34"/>
      <c r="AF48" s="13"/>
      <c r="AG48" s="65"/>
      <c r="AH48" s="34"/>
      <c r="AI48" s="14"/>
      <c r="AJ48" s="39"/>
      <c r="AK48" s="34"/>
      <c r="AL48" s="13"/>
      <c r="AM48" s="65"/>
      <c r="AN48" s="34"/>
      <c r="AO48" s="79"/>
      <c r="AP48" s="34"/>
      <c r="AQ48" s="13"/>
      <c r="AR48" s="65"/>
      <c r="AS48" s="34"/>
      <c r="AT48" s="14"/>
      <c r="AU48" s="39"/>
    </row>
    <row r="49" spans="1:47" ht="12.75">
      <c r="A49" s="23"/>
      <c r="B49" s="28"/>
      <c r="C49" s="29"/>
      <c r="D49" s="24"/>
      <c r="E49" s="25"/>
      <c r="F49" s="64"/>
      <c r="G49" s="59"/>
      <c r="H49" s="78"/>
      <c r="I49" s="59"/>
      <c r="J49" s="25"/>
      <c r="K49" s="64"/>
      <c r="L49" s="59"/>
      <c r="M49" s="26"/>
      <c r="N49" s="38"/>
      <c r="O49" s="35"/>
      <c r="P49" s="25"/>
      <c r="Q49" s="64"/>
      <c r="R49" s="59"/>
      <c r="S49" s="78"/>
      <c r="T49" s="59"/>
      <c r="U49" s="25"/>
      <c r="V49" s="64"/>
      <c r="W49" s="59"/>
      <c r="X49" s="26"/>
      <c r="Y49" s="38"/>
      <c r="Z49" s="35"/>
      <c r="AA49" s="25"/>
      <c r="AB49" s="64"/>
      <c r="AC49" s="59"/>
      <c r="AD49" s="78"/>
      <c r="AE49" s="59"/>
      <c r="AF49" s="25"/>
      <c r="AG49" s="64"/>
      <c r="AH49" s="59"/>
      <c r="AI49" s="26"/>
      <c r="AJ49" s="38"/>
      <c r="AK49" s="35"/>
      <c r="AL49" s="25"/>
      <c r="AM49" s="64"/>
      <c r="AN49" s="59"/>
      <c r="AO49" s="78"/>
      <c r="AP49" s="59"/>
      <c r="AQ49" s="25"/>
      <c r="AR49" s="64"/>
      <c r="AS49" s="59"/>
      <c r="AT49" s="26"/>
      <c r="AU49" s="38"/>
    </row>
    <row r="50" spans="1:47" ht="12.75">
      <c r="A50" s="30"/>
      <c r="B50" s="28"/>
      <c r="C50" s="125"/>
      <c r="D50" s="13"/>
      <c r="E50" s="13"/>
      <c r="F50" s="65"/>
      <c r="G50" s="34"/>
      <c r="H50" s="79"/>
      <c r="I50" s="34"/>
      <c r="J50" s="13"/>
      <c r="K50" s="65"/>
      <c r="L50" s="34"/>
      <c r="M50" s="14"/>
      <c r="N50" s="39"/>
      <c r="O50" s="34"/>
      <c r="P50" s="13"/>
      <c r="Q50" s="65"/>
      <c r="R50" s="34"/>
      <c r="S50" s="79"/>
      <c r="T50" s="34"/>
      <c r="U50" s="13"/>
      <c r="V50" s="65"/>
      <c r="W50" s="34"/>
      <c r="X50" s="14"/>
      <c r="Y50" s="39"/>
      <c r="Z50" s="34"/>
      <c r="AA50" s="13"/>
      <c r="AB50" s="65"/>
      <c r="AC50" s="34"/>
      <c r="AD50" s="79"/>
      <c r="AE50" s="34"/>
      <c r="AF50" s="13"/>
      <c r="AG50" s="65"/>
      <c r="AH50" s="34"/>
      <c r="AI50" s="14"/>
      <c r="AJ50" s="39"/>
      <c r="AK50" s="34"/>
      <c r="AL50" s="13"/>
      <c r="AM50" s="65"/>
      <c r="AN50" s="34"/>
      <c r="AO50" s="79"/>
      <c r="AP50" s="34"/>
      <c r="AQ50" s="13"/>
      <c r="AR50" s="65"/>
      <c r="AS50" s="34"/>
      <c r="AT50" s="14"/>
      <c r="AU50" s="39"/>
    </row>
    <row r="51" spans="1:47" ht="12.75">
      <c r="A51" s="23"/>
      <c r="B51" s="28"/>
      <c r="C51" s="124"/>
      <c r="D51" s="24"/>
      <c r="E51" s="25"/>
      <c r="F51" s="64"/>
      <c r="G51" s="59"/>
      <c r="H51" s="78"/>
      <c r="I51" s="59"/>
      <c r="J51" s="25"/>
      <c r="K51" s="64"/>
      <c r="L51" s="59"/>
      <c r="M51" s="26"/>
      <c r="N51" s="38"/>
      <c r="O51" s="35"/>
      <c r="P51" s="25"/>
      <c r="Q51" s="64"/>
      <c r="R51" s="59"/>
      <c r="S51" s="78"/>
      <c r="T51" s="59"/>
      <c r="U51" s="25"/>
      <c r="V51" s="64"/>
      <c r="W51" s="59"/>
      <c r="X51" s="26"/>
      <c r="Y51" s="38"/>
      <c r="Z51" s="35"/>
      <c r="AA51" s="25"/>
      <c r="AB51" s="64"/>
      <c r="AC51" s="59"/>
      <c r="AD51" s="78"/>
      <c r="AE51" s="59"/>
      <c r="AF51" s="25"/>
      <c r="AG51" s="64"/>
      <c r="AH51" s="59"/>
      <c r="AI51" s="26"/>
      <c r="AJ51" s="38"/>
      <c r="AK51" s="35"/>
      <c r="AL51" s="25"/>
      <c r="AM51" s="64"/>
      <c r="AN51" s="59"/>
      <c r="AO51" s="78"/>
      <c r="AP51" s="59"/>
      <c r="AQ51" s="25"/>
      <c r="AR51" s="64"/>
      <c r="AS51" s="59"/>
      <c r="AT51" s="26"/>
      <c r="AU51" s="38"/>
    </row>
    <row r="52" spans="1:47" ht="12.75">
      <c r="A52" s="23"/>
      <c r="B52" s="28"/>
      <c r="C52" s="29"/>
      <c r="D52" s="24"/>
      <c r="E52" s="25"/>
      <c r="F52" s="64"/>
      <c r="G52" s="59"/>
      <c r="H52" s="78"/>
      <c r="I52" s="59"/>
      <c r="J52" s="25"/>
      <c r="K52" s="64"/>
      <c r="L52" s="59"/>
      <c r="M52" s="26"/>
      <c r="N52" s="38"/>
      <c r="O52" s="35"/>
      <c r="P52" s="25"/>
      <c r="Q52" s="64"/>
      <c r="R52" s="59"/>
      <c r="S52" s="78"/>
      <c r="T52" s="59"/>
      <c r="U52" s="25"/>
      <c r="V52" s="64"/>
      <c r="W52" s="59"/>
      <c r="X52" s="26"/>
      <c r="Y52" s="38"/>
      <c r="Z52" s="35"/>
      <c r="AA52" s="25"/>
      <c r="AB52" s="64"/>
      <c r="AC52" s="59"/>
      <c r="AD52" s="78"/>
      <c r="AE52" s="59"/>
      <c r="AF52" s="25"/>
      <c r="AG52" s="64"/>
      <c r="AH52" s="59"/>
      <c r="AI52" s="26"/>
      <c r="AJ52" s="38"/>
      <c r="AK52" s="35"/>
      <c r="AL52" s="25"/>
      <c r="AM52" s="64"/>
      <c r="AN52" s="59"/>
      <c r="AO52" s="78"/>
      <c r="AP52" s="59"/>
      <c r="AQ52" s="25"/>
      <c r="AR52" s="64"/>
      <c r="AS52" s="59"/>
      <c r="AT52" s="26"/>
      <c r="AU52" s="38"/>
    </row>
    <row r="53" spans="1:47" ht="13.5" thickBot="1">
      <c r="A53" s="563" t="s">
        <v>23</v>
      </c>
      <c r="B53" s="564"/>
      <c r="C53" s="565"/>
      <c r="D53" s="53">
        <f>SUM(D17:D52)</f>
        <v>8</v>
      </c>
      <c r="E53" s="49"/>
      <c r="F53" s="42"/>
      <c r="G53" s="42"/>
      <c r="H53" s="42"/>
      <c r="I53" s="42"/>
      <c r="J53" s="42"/>
      <c r="K53" s="42"/>
      <c r="L53" s="42"/>
      <c r="M53" s="42"/>
      <c r="N53" s="43"/>
      <c r="O53" s="54">
        <f>SUM(O17:O52)</f>
        <v>16</v>
      </c>
      <c r="P53" s="50"/>
      <c r="Q53" s="45"/>
      <c r="R53" s="45"/>
      <c r="S53" s="45"/>
      <c r="T53" s="45"/>
      <c r="U53" s="44"/>
      <c r="V53" s="45"/>
      <c r="W53" s="45"/>
      <c r="X53" s="45"/>
      <c r="Y53" s="46"/>
      <c r="Z53" s="45">
        <f>SUM(Z17:Z52)</f>
        <v>4</v>
      </c>
      <c r="AA53" s="51"/>
      <c r="AB53" s="45"/>
      <c r="AC53" s="45"/>
      <c r="AD53" s="45"/>
      <c r="AE53" s="45"/>
      <c r="AF53" s="45"/>
      <c r="AG53" s="47"/>
      <c r="AH53" s="47"/>
      <c r="AI53" s="47"/>
      <c r="AJ53" s="48"/>
      <c r="AK53" s="56">
        <f>SUM(AK17:AK52)</f>
        <v>4</v>
      </c>
      <c r="AL53" s="52"/>
      <c r="AM53" s="47"/>
      <c r="AN53" s="47"/>
      <c r="AO53" s="47"/>
      <c r="AP53" s="47"/>
      <c r="AQ53" s="47"/>
      <c r="AR53" s="47"/>
      <c r="AS53" s="47"/>
      <c r="AT53" s="47"/>
      <c r="AU53" s="48"/>
    </row>
  </sheetData>
  <sheetProtection/>
  <mergeCells count="175">
    <mergeCell ref="A45:A46"/>
    <mergeCell ref="B45:B46"/>
    <mergeCell ref="C45:C46"/>
    <mergeCell ref="A43:A44"/>
    <mergeCell ref="B43:B44"/>
    <mergeCell ref="C43:C44"/>
    <mergeCell ref="AB2:AI2"/>
    <mergeCell ref="A33:A34"/>
    <mergeCell ref="B33:B34"/>
    <mergeCell ref="C33:C34"/>
    <mergeCell ref="A41:A42"/>
    <mergeCell ref="B41:B42"/>
    <mergeCell ref="C41:C42"/>
    <mergeCell ref="A27:A28"/>
    <mergeCell ref="B27:B28"/>
    <mergeCell ref="C27:C28"/>
    <mergeCell ref="A30:A31"/>
    <mergeCell ref="B30:B31"/>
    <mergeCell ref="C30:C31"/>
    <mergeCell ref="A17:A19"/>
    <mergeCell ref="B17:B19"/>
    <mergeCell ref="C17:C19"/>
    <mergeCell ref="A21:A24"/>
    <mergeCell ref="B21:B24"/>
    <mergeCell ref="C21:C24"/>
    <mergeCell ref="B1:C1"/>
    <mergeCell ref="D1:Y1"/>
    <mergeCell ref="B3:C3"/>
    <mergeCell ref="D3:Y3"/>
    <mergeCell ref="B2:C2"/>
    <mergeCell ref="D2:Y2"/>
    <mergeCell ref="AK5:AU5"/>
    <mergeCell ref="A4:C4"/>
    <mergeCell ref="D4:N4"/>
    <mergeCell ref="O4:Y4"/>
    <mergeCell ref="Z4:AJ4"/>
    <mergeCell ref="AK4:AU4"/>
    <mergeCell ref="A5:C5"/>
    <mergeCell ref="D5:N5"/>
    <mergeCell ref="O5:Y5"/>
    <mergeCell ref="Z5:AJ5"/>
    <mergeCell ref="I6:J6"/>
    <mergeCell ref="K6:L6"/>
    <mergeCell ref="M6:N6"/>
    <mergeCell ref="P6:Q6"/>
    <mergeCell ref="O6:O16"/>
    <mergeCell ref="E8:N8"/>
    <mergeCell ref="K9:L9"/>
    <mergeCell ref="M9:N9"/>
    <mergeCell ref="P9:Q9"/>
    <mergeCell ref="E15:F15"/>
    <mergeCell ref="AG6:AH6"/>
    <mergeCell ref="AI6:AJ6"/>
    <mergeCell ref="AE14:AJ14"/>
    <mergeCell ref="R7:S7"/>
    <mergeCell ref="T7:U7"/>
    <mergeCell ref="V7:W7"/>
    <mergeCell ref="R6:S6"/>
    <mergeCell ref="T6:U6"/>
    <mergeCell ref="V6:W6"/>
    <mergeCell ref="X6:Y6"/>
    <mergeCell ref="G15:H15"/>
    <mergeCell ref="I15:K15"/>
    <mergeCell ref="L15:N15"/>
    <mergeCell ref="AL6:AM6"/>
    <mergeCell ref="AN6:AO6"/>
    <mergeCell ref="AA6:AB6"/>
    <mergeCell ref="Z6:Z16"/>
    <mergeCell ref="AC6:AD6"/>
    <mergeCell ref="AE6:AF6"/>
    <mergeCell ref="AA7:AB7"/>
    <mergeCell ref="AC7:AD7"/>
    <mergeCell ref="AL11:AU11"/>
    <mergeCell ref="AL12:AU12"/>
    <mergeCell ref="AP6:AQ6"/>
    <mergeCell ref="AR6:AS6"/>
    <mergeCell ref="AT6:AU6"/>
    <mergeCell ref="AC9:AD9"/>
    <mergeCell ref="AE9:AF9"/>
    <mergeCell ref="AR7:AS7"/>
    <mergeCell ref="AT7:AU7"/>
    <mergeCell ref="A7:C7"/>
    <mergeCell ref="E7:F7"/>
    <mergeCell ref="G7:H7"/>
    <mergeCell ref="I7:J7"/>
    <mergeCell ref="K7:L7"/>
    <mergeCell ref="M7:N7"/>
    <mergeCell ref="P7:Q7"/>
    <mergeCell ref="AN7:AO7"/>
    <mergeCell ref="AP7:AQ7"/>
    <mergeCell ref="P8:Y8"/>
    <mergeCell ref="X9:Y9"/>
    <mergeCell ref="R9:S9"/>
    <mergeCell ref="T9:U9"/>
    <mergeCell ref="V9:W9"/>
    <mergeCell ref="X7:Y7"/>
    <mergeCell ref="AE7:AF7"/>
    <mergeCell ref="AG7:AH7"/>
    <mergeCell ref="AI7:AJ7"/>
    <mergeCell ref="AL7:AM7"/>
    <mergeCell ref="AK6:AK16"/>
    <mergeCell ref="AG9:AH9"/>
    <mergeCell ref="AI9:AJ9"/>
    <mergeCell ref="AA8:AJ8"/>
    <mergeCell ref="AL8:AU8"/>
    <mergeCell ref="AR9:AS9"/>
    <mergeCell ref="AL9:AM9"/>
    <mergeCell ref="A9:C9"/>
    <mergeCell ref="E9:F9"/>
    <mergeCell ref="G9:H9"/>
    <mergeCell ref="I9:J9"/>
    <mergeCell ref="D6:D16"/>
    <mergeCell ref="A6:C6"/>
    <mergeCell ref="E6:F6"/>
    <mergeCell ref="G6:H6"/>
    <mergeCell ref="A12:C12"/>
    <mergeCell ref="E12:N12"/>
    <mergeCell ref="K10:L10"/>
    <mergeCell ref="M10:N10"/>
    <mergeCell ref="AT10:AU10"/>
    <mergeCell ref="AN9:AO9"/>
    <mergeCell ref="AP9:AQ9"/>
    <mergeCell ref="AA10:AB10"/>
    <mergeCell ref="AE10:AF10"/>
    <mergeCell ref="AC10:AD10"/>
    <mergeCell ref="AA9:AB9"/>
    <mergeCell ref="AG10:AH10"/>
    <mergeCell ref="E13:N13"/>
    <mergeCell ref="P13:Y13"/>
    <mergeCell ref="AA13:AJ13"/>
    <mergeCell ref="A11:C11"/>
    <mergeCell ref="E11:N11"/>
    <mergeCell ref="AT9:AU9"/>
    <mergeCell ref="A10:C10"/>
    <mergeCell ref="E10:F10"/>
    <mergeCell ref="G10:H10"/>
    <mergeCell ref="I10:J10"/>
    <mergeCell ref="P11:Y11"/>
    <mergeCell ref="AL13:AU13"/>
    <mergeCell ref="P12:Y12"/>
    <mergeCell ref="AA12:AJ12"/>
    <mergeCell ref="P10:Q10"/>
    <mergeCell ref="AA11:AJ11"/>
    <mergeCell ref="AI10:AJ10"/>
    <mergeCell ref="AP10:AQ10"/>
    <mergeCell ref="T15:V15"/>
    <mergeCell ref="AL14:AO14"/>
    <mergeCell ref="AP14:AU14"/>
    <mergeCell ref="R10:S10"/>
    <mergeCell ref="T10:U10"/>
    <mergeCell ref="AR10:AS10"/>
    <mergeCell ref="AL10:AM10"/>
    <mergeCell ref="AN10:AO10"/>
    <mergeCell ref="V10:W10"/>
    <mergeCell ref="X10:Y10"/>
    <mergeCell ref="A53:C53"/>
    <mergeCell ref="AH15:AJ15"/>
    <mergeCell ref="AL15:AM15"/>
    <mergeCell ref="AN15:AO15"/>
    <mergeCell ref="A14:A16"/>
    <mergeCell ref="B14:B16"/>
    <mergeCell ref="I14:N14"/>
    <mergeCell ref="P14:S14"/>
    <mergeCell ref="T14:Y14"/>
    <mergeCell ref="AA14:AD14"/>
    <mergeCell ref="C14:C16"/>
    <mergeCell ref="E14:H14"/>
    <mergeCell ref="W15:Y15"/>
    <mergeCell ref="AA15:AB15"/>
    <mergeCell ref="AS15:AU15"/>
    <mergeCell ref="AP15:AR15"/>
    <mergeCell ref="AC15:AD15"/>
    <mergeCell ref="AE15:AG15"/>
    <mergeCell ref="P15:Q15"/>
    <mergeCell ref="R15:S15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CC"/>
  </sheetPr>
  <dimension ref="A1:AZ53"/>
  <sheetViews>
    <sheetView zoomScalePageLayoutView="0" workbookViewId="0" topLeftCell="A4">
      <selection activeCell="AW44" sqref="AW44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27.140625" style="0" customWidth="1"/>
    <col min="4" max="4" width="2.28125" style="0" customWidth="1"/>
    <col min="5" max="5" width="3.7109375" style="0" customWidth="1"/>
    <col min="6" max="6" width="4.28125" style="0" customWidth="1"/>
    <col min="7" max="7" width="3.7109375" style="0" customWidth="1"/>
    <col min="8" max="8" width="4.2812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3.7109375" style="0" customWidth="1"/>
    <col min="13" max="13" width="4.28125" style="0" customWidth="1"/>
    <col min="14" max="14" width="3.8515625" style="0" customWidth="1"/>
    <col min="15" max="15" width="2.28125" style="0" customWidth="1"/>
    <col min="16" max="16" width="3.7109375" style="0" customWidth="1"/>
    <col min="17" max="17" width="4.28125" style="0" customWidth="1"/>
    <col min="18" max="18" width="3.7109375" style="0" customWidth="1"/>
    <col min="19" max="19" width="4.28125" style="0" customWidth="1"/>
    <col min="20" max="20" width="3.7109375" style="0" customWidth="1"/>
    <col min="21" max="21" width="4.281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3.8515625" style="0" customWidth="1"/>
    <col min="26" max="26" width="2.28125" style="0" customWidth="1"/>
    <col min="27" max="27" width="3.7109375" style="0" customWidth="1"/>
    <col min="28" max="28" width="4.28125" style="0" customWidth="1"/>
    <col min="29" max="29" width="3.7109375" style="0" customWidth="1"/>
    <col min="30" max="30" width="4.28125" style="0" customWidth="1"/>
    <col min="31" max="31" width="3.7109375" style="0" customWidth="1"/>
    <col min="32" max="32" width="4.28125" style="0" customWidth="1"/>
    <col min="33" max="33" width="3.8515625" style="0" customWidth="1"/>
    <col min="34" max="34" width="3.7109375" style="0" customWidth="1"/>
    <col min="35" max="36" width="3.8515625" style="0" customWidth="1"/>
    <col min="37" max="37" width="2.28125" style="0" customWidth="1"/>
    <col min="38" max="38" width="3.7109375" style="0" customWidth="1"/>
    <col min="39" max="39" width="4.28125" style="0" customWidth="1"/>
    <col min="40" max="40" width="3.7109375" style="0" customWidth="1"/>
    <col min="41" max="41" width="4.28125" style="0" customWidth="1"/>
    <col min="42" max="42" width="3.7109375" style="0" customWidth="1"/>
    <col min="43" max="43" width="4.28125" style="0" customWidth="1"/>
    <col min="44" max="44" width="3.8515625" style="0" customWidth="1"/>
    <col min="45" max="45" width="3.7109375" style="0" customWidth="1"/>
    <col min="46" max="46" width="4.28125" style="0" customWidth="1"/>
    <col min="47" max="47" width="3.8515625" style="0" customWidth="1"/>
    <col min="48" max="52" width="4.7109375" style="0" customWidth="1"/>
  </cols>
  <sheetData>
    <row r="1" spans="1:47" ht="12.75">
      <c r="A1" s="4" t="s">
        <v>15</v>
      </c>
      <c r="B1" s="527" t="s">
        <v>122</v>
      </c>
      <c r="C1" s="528"/>
      <c r="D1" s="542" t="s">
        <v>29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AK1" s="9"/>
      <c r="AL1" s="9"/>
      <c r="AM1" s="10"/>
      <c r="AN1" s="10"/>
      <c r="AO1" s="10"/>
      <c r="AP1" s="10"/>
      <c r="AQ1" s="10"/>
      <c r="AR1" s="11"/>
      <c r="AS1" s="10"/>
      <c r="AT1" s="10"/>
      <c r="AU1" s="72"/>
    </row>
    <row r="2" spans="1:47" ht="12.75">
      <c r="A2" s="4" t="s">
        <v>16</v>
      </c>
      <c r="B2" s="529" t="s">
        <v>120</v>
      </c>
      <c r="C2" s="530"/>
      <c r="D2" s="537" t="s">
        <v>57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AB2" s="584" t="s">
        <v>186</v>
      </c>
      <c r="AC2" s="584"/>
      <c r="AD2" s="584"/>
      <c r="AE2" s="584"/>
      <c r="AF2" s="584"/>
      <c r="AG2" s="584"/>
      <c r="AH2" s="584"/>
      <c r="AI2" s="584"/>
      <c r="AU2" s="73"/>
    </row>
    <row r="3" spans="1:47" ht="13.5" thickBot="1">
      <c r="A3" s="70" t="s">
        <v>17</v>
      </c>
      <c r="B3" s="531" t="s">
        <v>30</v>
      </c>
      <c r="C3" s="532"/>
      <c r="D3" s="522" t="s">
        <v>58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4"/>
    </row>
    <row r="4" spans="1:47" ht="12.75">
      <c r="A4" s="534" t="s">
        <v>37</v>
      </c>
      <c r="B4" s="535"/>
      <c r="C4" s="536"/>
      <c r="D4" s="544" t="s">
        <v>135</v>
      </c>
      <c r="E4" s="545"/>
      <c r="F4" s="545"/>
      <c r="G4" s="545"/>
      <c r="H4" s="545"/>
      <c r="I4" s="545"/>
      <c r="J4" s="545"/>
      <c r="K4" s="545"/>
      <c r="L4" s="545"/>
      <c r="M4" s="545"/>
      <c r="N4" s="546"/>
      <c r="O4" s="544" t="s">
        <v>136</v>
      </c>
      <c r="P4" s="545"/>
      <c r="Q4" s="545"/>
      <c r="R4" s="545"/>
      <c r="S4" s="545"/>
      <c r="T4" s="545"/>
      <c r="U4" s="545"/>
      <c r="V4" s="545"/>
      <c r="W4" s="545"/>
      <c r="X4" s="545"/>
      <c r="Y4" s="546"/>
      <c r="Z4" s="544" t="s">
        <v>131</v>
      </c>
      <c r="AA4" s="545"/>
      <c r="AB4" s="545"/>
      <c r="AC4" s="545"/>
      <c r="AD4" s="545"/>
      <c r="AE4" s="545"/>
      <c r="AF4" s="545"/>
      <c r="AG4" s="545"/>
      <c r="AH4" s="545"/>
      <c r="AI4" s="545"/>
      <c r="AJ4" s="546"/>
      <c r="AK4" s="544" t="s">
        <v>132</v>
      </c>
      <c r="AL4" s="545"/>
      <c r="AM4" s="545"/>
      <c r="AN4" s="545"/>
      <c r="AO4" s="545"/>
      <c r="AP4" s="545"/>
      <c r="AQ4" s="545"/>
      <c r="AR4" s="545"/>
      <c r="AS4" s="545"/>
      <c r="AT4" s="545"/>
      <c r="AU4" s="546"/>
    </row>
    <row r="5" spans="1:47" ht="12.75">
      <c r="A5" s="533" t="s">
        <v>0</v>
      </c>
      <c r="B5" s="475"/>
      <c r="C5" s="476"/>
      <c r="D5" s="540" t="s">
        <v>27</v>
      </c>
      <c r="E5" s="547"/>
      <c r="F5" s="547"/>
      <c r="G5" s="547"/>
      <c r="H5" s="547"/>
      <c r="I5" s="547"/>
      <c r="J5" s="547"/>
      <c r="K5" s="547"/>
      <c r="L5" s="547"/>
      <c r="M5" s="547"/>
      <c r="N5" s="548"/>
      <c r="O5" s="540" t="s">
        <v>129</v>
      </c>
      <c r="P5" s="547"/>
      <c r="Q5" s="547"/>
      <c r="R5" s="547"/>
      <c r="S5" s="547"/>
      <c r="T5" s="547"/>
      <c r="U5" s="547"/>
      <c r="V5" s="547"/>
      <c r="W5" s="547"/>
      <c r="X5" s="547"/>
      <c r="Y5" s="548"/>
      <c r="Z5" s="540" t="s">
        <v>35</v>
      </c>
      <c r="AA5" s="547"/>
      <c r="AB5" s="547"/>
      <c r="AC5" s="547"/>
      <c r="AD5" s="547"/>
      <c r="AE5" s="547"/>
      <c r="AF5" s="547"/>
      <c r="AG5" s="547"/>
      <c r="AH5" s="547"/>
      <c r="AI5" s="547"/>
      <c r="AJ5" s="548"/>
      <c r="AK5" s="540" t="s">
        <v>19</v>
      </c>
      <c r="AL5" s="547"/>
      <c r="AM5" s="547"/>
      <c r="AN5" s="547"/>
      <c r="AO5" s="547"/>
      <c r="AP5" s="547"/>
      <c r="AQ5" s="547"/>
      <c r="AR5" s="547"/>
      <c r="AS5" s="547"/>
      <c r="AT5" s="547"/>
      <c r="AU5" s="548"/>
    </row>
    <row r="6" spans="1:47" ht="12.75">
      <c r="A6" s="566" t="s">
        <v>21</v>
      </c>
      <c r="B6" s="514"/>
      <c r="C6" s="515"/>
      <c r="D6" s="504"/>
      <c r="E6" s="496">
        <v>1</v>
      </c>
      <c r="F6" s="496"/>
      <c r="G6" s="496">
        <v>2</v>
      </c>
      <c r="H6" s="496"/>
      <c r="I6" s="496">
        <v>3</v>
      </c>
      <c r="J6" s="496"/>
      <c r="K6" s="496">
        <v>4</v>
      </c>
      <c r="L6" s="496"/>
      <c r="M6" s="496">
        <v>5</v>
      </c>
      <c r="N6" s="497"/>
      <c r="O6" s="504"/>
      <c r="P6" s="496">
        <v>1</v>
      </c>
      <c r="Q6" s="496"/>
      <c r="R6" s="496">
        <v>2</v>
      </c>
      <c r="S6" s="496"/>
      <c r="T6" s="496">
        <v>3</v>
      </c>
      <c r="U6" s="496"/>
      <c r="V6" s="496">
        <v>4</v>
      </c>
      <c r="W6" s="496"/>
      <c r="X6" s="496">
        <v>5</v>
      </c>
      <c r="Y6" s="497"/>
      <c r="Z6" s="504"/>
      <c r="AA6" s="496">
        <v>1</v>
      </c>
      <c r="AB6" s="496"/>
      <c r="AC6" s="496">
        <v>2</v>
      </c>
      <c r="AD6" s="496"/>
      <c r="AE6" s="496">
        <v>3</v>
      </c>
      <c r="AF6" s="496"/>
      <c r="AG6" s="496">
        <v>4</v>
      </c>
      <c r="AH6" s="496"/>
      <c r="AI6" s="496">
        <v>5</v>
      </c>
      <c r="AJ6" s="497"/>
      <c r="AK6" s="504"/>
      <c r="AL6" s="496">
        <v>1</v>
      </c>
      <c r="AM6" s="496"/>
      <c r="AN6" s="496">
        <v>2</v>
      </c>
      <c r="AO6" s="496"/>
      <c r="AP6" s="496">
        <v>3</v>
      </c>
      <c r="AQ6" s="496"/>
      <c r="AR6" s="496">
        <v>4</v>
      </c>
      <c r="AS6" s="496"/>
      <c r="AT6" s="496">
        <v>5</v>
      </c>
      <c r="AU6" s="497"/>
    </row>
    <row r="7" spans="1:47" ht="12.75">
      <c r="A7" s="516" t="s">
        <v>2</v>
      </c>
      <c r="B7" s="514"/>
      <c r="C7" s="515"/>
      <c r="D7" s="505"/>
      <c r="E7" s="490">
        <f>COUNTIF(E17:F52,1)</f>
        <v>0</v>
      </c>
      <c r="F7" s="490"/>
      <c r="G7" s="490">
        <f>COUNTIF(E17:F52,2)</f>
        <v>2</v>
      </c>
      <c r="H7" s="490"/>
      <c r="I7" s="507">
        <f>COUNTIF(E17:F52,3)</f>
        <v>1</v>
      </c>
      <c r="J7" s="508"/>
      <c r="K7" s="490">
        <f>COUNTIF(E17:F52,4)</f>
        <v>0</v>
      </c>
      <c r="L7" s="490"/>
      <c r="M7" s="490">
        <f>COUNTIF(E17:F52,5)</f>
        <v>0</v>
      </c>
      <c r="N7" s="491"/>
      <c r="O7" s="505"/>
      <c r="P7" s="490">
        <f>COUNTIF(P17:Q52,1)</f>
        <v>0</v>
      </c>
      <c r="Q7" s="490"/>
      <c r="R7" s="490">
        <f>COUNTIF(P17:Q52,2)</f>
        <v>0</v>
      </c>
      <c r="S7" s="490"/>
      <c r="T7" s="507">
        <f>COUNTIF(P17:Q52,3)</f>
        <v>0</v>
      </c>
      <c r="U7" s="508"/>
      <c r="V7" s="490">
        <f>COUNTIF(P17:Q52,4)</f>
        <v>0</v>
      </c>
      <c r="W7" s="490"/>
      <c r="X7" s="490">
        <f>COUNTIF(P17:Q52,5)</f>
        <v>0</v>
      </c>
      <c r="Y7" s="491"/>
      <c r="Z7" s="505"/>
      <c r="AA7" s="490">
        <f>COUNTIF(AA17:AB52,1)</f>
        <v>2</v>
      </c>
      <c r="AB7" s="490"/>
      <c r="AC7" s="490">
        <f>COUNTIF(AA17:AB52,2)</f>
        <v>2</v>
      </c>
      <c r="AD7" s="490"/>
      <c r="AE7" s="507">
        <f>COUNTIF(AA17:AB52,3)</f>
        <v>1</v>
      </c>
      <c r="AF7" s="508"/>
      <c r="AG7" s="490">
        <f>COUNTIF(AA17:AB52,4)</f>
        <v>0</v>
      </c>
      <c r="AH7" s="490"/>
      <c r="AI7" s="490">
        <f>COUNTIF(AA17:AB52,5)</f>
        <v>0</v>
      </c>
      <c r="AJ7" s="491"/>
      <c r="AK7" s="505"/>
      <c r="AL7" s="490">
        <f>COUNTIF(AL17:AM52,1)</f>
        <v>0</v>
      </c>
      <c r="AM7" s="490"/>
      <c r="AN7" s="490">
        <f>COUNTIF(AL17:AM52,2)</f>
        <v>3</v>
      </c>
      <c r="AO7" s="490"/>
      <c r="AP7" s="509">
        <f>COUNTIF(AL17:AM52,3)</f>
        <v>3</v>
      </c>
      <c r="AQ7" s="510"/>
      <c r="AR7" s="490">
        <f>COUNTIF(AL17:AM52,4)</f>
        <v>0</v>
      </c>
      <c r="AS7" s="490"/>
      <c r="AT7" s="490">
        <f>COUNTIF(AL17:AM52,5)</f>
        <v>0</v>
      </c>
      <c r="AU7" s="491"/>
    </row>
    <row r="8" spans="1:47" ht="12.75">
      <c r="A8" s="7" t="s">
        <v>3</v>
      </c>
      <c r="B8" s="5"/>
      <c r="C8" s="41"/>
      <c r="D8" s="505"/>
      <c r="E8" s="471">
        <f>SUM(G17:H52)</f>
        <v>26</v>
      </c>
      <c r="F8" s="472"/>
      <c r="G8" s="472"/>
      <c r="H8" s="472"/>
      <c r="I8" s="472"/>
      <c r="J8" s="472"/>
      <c r="K8" s="472"/>
      <c r="L8" s="472"/>
      <c r="M8" s="472"/>
      <c r="N8" s="473"/>
      <c r="O8" s="505"/>
      <c r="P8" s="471">
        <f>SUM(R17:S52)</f>
        <v>0</v>
      </c>
      <c r="Q8" s="472"/>
      <c r="R8" s="472"/>
      <c r="S8" s="472"/>
      <c r="T8" s="472"/>
      <c r="U8" s="472"/>
      <c r="V8" s="472"/>
      <c r="W8" s="472"/>
      <c r="X8" s="472"/>
      <c r="Y8" s="473"/>
      <c r="Z8" s="505"/>
      <c r="AA8" s="471">
        <f>SUM(AC17:AD52)</f>
        <v>130</v>
      </c>
      <c r="AB8" s="472"/>
      <c r="AC8" s="472"/>
      <c r="AD8" s="472"/>
      <c r="AE8" s="472"/>
      <c r="AF8" s="472"/>
      <c r="AG8" s="472"/>
      <c r="AH8" s="472"/>
      <c r="AI8" s="472"/>
      <c r="AJ8" s="473"/>
      <c r="AK8" s="505"/>
      <c r="AL8" s="471">
        <f>SUM(AN17:AO52)</f>
        <v>98</v>
      </c>
      <c r="AM8" s="472"/>
      <c r="AN8" s="472"/>
      <c r="AO8" s="472"/>
      <c r="AP8" s="472"/>
      <c r="AQ8" s="472"/>
      <c r="AR8" s="472"/>
      <c r="AS8" s="472"/>
      <c r="AT8" s="472"/>
      <c r="AU8" s="473"/>
    </row>
    <row r="9" spans="1:47" ht="12.75">
      <c r="A9" s="560" t="s">
        <v>22</v>
      </c>
      <c r="B9" s="561"/>
      <c r="C9" s="562"/>
      <c r="D9" s="505"/>
      <c r="E9" s="488">
        <v>1</v>
      </c>
      <c r="F9" s="488"/>
      <c r="G9" s="488">
        <v>2</v>
      </c>
      <c r="H9" s="488"/>
      <c r="I9" s="488">
        <v>3</v>
      </c>
      <c r="J9" s="488"/>
      <c r="K9" s="488">
        <v>4</v>
      </c>
      <c r="L9" s="488"/>
      <c r="M9" s="488">
        <v>5</v>
      </c>
      <c r="N9" s="489"/>
      <c r="O9" s="505"/>
      <c r="P9" s="488">
        <v>1</v>
      </c>
      <c r="Q9" s="488"/>
      <c r="R9" s="488">
        <v>2</v>
      </c>
      <c r="S9" s="488"/>
      <c r="T9" s="488">
        <v>3</v>
      </c>
      <c r="U9" s="488"/>
      <c r="V9" s="488">
        <v>4</v>
      </c>
      <c r="W9" s="488"/>
      <c r="X9" s="488">
        <v>5</v>
      </c>
      <c r="Y9" s="489"/>
      <c r="Z9" s="505"/>
      <c r="AA9" s="488">
        <v>1</v>
      </c>
      <c r="AB9" s="488"/>
      <c r="AC9" s="488">
        <v>2</v>
      </c>
      <c r="AD9" s="488"/>
      <c r="AE9" s="488">
        <v>3</v>
      </c>
      <c r="AF9" s="488"/>
      <c r="AG9" s="488">
        <v>4</v>
      </c>
      <c r="AH9" s="488"/>
      <c r="AI9" s="488">
        <v>5</v>
      </c>
      <c r="AJ9" s="489"/>
      <c r="AK9" s="505"/>
      <c r="AL9" s="488">
        <v>1</v>
      </c>
      <c r="AM9" s="488"/>
      <c r="AN9" s="488">
        <v>2</v>
      </c>
      <c r="AO9" s="488"/>
      <c r="AP9" s="488">
        <v>3</v>
      </c>
      <c r="AQ9" s="488"/>
      <c r="AR9" s="488">
        <v>4</v>
      </c>
      <c r="AS9" s="488"/>
      <c r="AT9" s="488">
        <v>5</v>
      </c>
      <c r="AU9" s="489"/>
    </row>
    <row r="10" spans="1:47" ht="12.75">
      <c r="A10" s="516" t="s">
        <v>4</v>
      </c>
      <c r="B10" s="517"/>
      <c r="C10" s="518"/>
      <c r="D10" s="505"/>
      <c r="E10" s="511">
        <f>COUNTIF(I17:K52,1)</f>
        <v>1</v>
      </c>
      <c r="F10" s="511"/>
      <c r="G10" s="511">
        <f>COUNTIF(I17:K52,2)</f>
        <v>1</v>
      </c>
      <c r="H10" s="511"/>
      <c r="I10" s="520">
        <f>COUNTIF(I17:K52,3)</f>
        <v>0</v>
      </c>
      <c r="J10" s="521"/>
      <c r="K10" s="511">
        <f>COUNTIF(I17:K52,4)</f>
        <v>0</v>
      </c>
      <c r="L10" s="511"/>
      <c r="M10" s="511">
        <f>COUNTIF(I17:K52,5)</f>
        <v>0</v>
      </c>
      <c r="N10" s="519"/>
      <c r="O10" s="505"/>
      <c r="P10" s="490">
        <f>COUNTIF(T17:V52,1)</f>
        <v>0</v>
      </c>
      <c r="Q10" s="490"/>
      <c r="R10" s="490">
        <f>COUNTIF(T17:V52,2)</f>
        <v>1</v>
      </c>
      <c r="S10" s="490"/>
      <c r="T10" s="507">
        <f>COUNTIF(T17:V52,3)</f>
        <v>0</v>
      </c>
      <c r="U10" s="508"/>
      <c r="V10" s="490">
        <f>COUNTIF(T17:V52,4)</f>
        <v>0</v>
      </c>
      <c r="W10" s="490"/>
      <c r="X10" s="490">
        <f>COUNTIF(T17:V52,5)</f>
        <v>0</v>
      </c>
      <c r="Y10" s="491"/>
      <c r="Z10" s="505"/>
      <c r="AA10" s="490">
        <f>COUNTIF(AE17:AG52,1)</f>
        <v>6</v>
      </c>
      <c r="AB10" s="490"/>
      <c r="AC10" s="490">
        <f>COUNTIF(AE17:AF52,2)</f>
        <v>1</v>
      </c>
      <c r="AD10" s="490"/>
      <c r="AE10" s="509">
        <f>COUNTIF(AE17:AG52,3)</f>
        <v>2</v>
      </c>
      <c r="AF10" s="510"/>
      <c r="AG10" s="490">
        <f>COUNTIF(AE17:AG52,4)</f>
        <v>0</v>
      </c>
      <c r="AH10" s="490"/>
      <c r="AI10" s="490">
        <f>COUNTIF(AE17:AG52,5)</f>
        <v>0</v>
      </c>
      <c r="AJ10" s="491"/>
      <c r="AK10" s="505"/>
      <c r="AL10" s="490">
        <f>COUNTIF(AP17:AR52,1)</f>
        <v>8</v>
      </c>
      <c r="AM10" s="490"/>
      <c r="AN10" s="490">
        <f>COUNTIF(AP17:AR52,2)</f>
        <v>2</v>
      </c>
      <c r="AO10" s="490"/>
      <c r="AP10" s="509">
        <f>COUNTIF(AP17:AR52,3)</f>
        <v>7</v>
      </c>
      <c r="AQ10" s="510"/>
      <c r="AR10" s="490">
        <f>COUNTIF(AP17:AR52,4)</f>
        <v>0</v>
      </c>
      <c r="AS10" s="490"/>
      <c r="AT10" s="490">
        <f>COUNTIF(AP17:AR52,5)</f>
        <v>0</v>
      </c>
      <c r="AU10" s="491"/>
    </row>
    <row r="11" spans="1:47" ht="12.75">
      <c r="A11" s="516" t="s">
        <v>5</v>
      </c>
      <c r="B11" s="517"/>
      <c r="C11" s="518"/>
      <c r="D11" s="505"/>
      <c r="E11" s="471">
        <f>SUM(L17:N52)</f>
        <v>55</v>
      </c>
      <c r="F11" s="472"/>
      <c r="G11" s="472"/>
      <c r="H11" s="472"/>
      <c r="I11" s="472"/>
      <c r="J11" s="472"/>
      <c r="K11" s="472"/>
      <c r="L11" s="472"/>
      <c r="M11" s="472"/>
      <c r="N11" s="473"/>
      <c r="O11" s="505"/>
      <c r="P11" s="471">
        <f>SUM(W17:Y52)</f>
        <v>10</v>
      </c>
      <c r="Q11" s="472"/>
      <c r="R11" s="472"/>
      <c r="S11" s="472"/>
      <c r="T11" s="472"/>
      <c r="U11" s="472"/>
      <c r="V11" s="472"/>
      <c r="W11" s="472"/>
      <c r="X11" s="472"/>
      <c r="Y11" s="473"/>
      <c r="Z11" s="505"/>
      <c r="AA11" s="471">
        <f>SUM(AH17:AJ52)</f>
        <v>220</v>
      </c>
      <c r="AB11" s="472"/>
      <c r="AC11" s="472"/>
      <c r="AD11" s="472"/>
      <c r="AE11" s="472"/>
      <c r="AF11" s="472"/>
      <c r="AG11" s="472"/>
      <c r="AH11" s="472"/>
      <c r="AI11" s="472"/>
      <c r="AJ11" s="473"/>
      <c r="AK11" s="505"/>
      <c r="AL11" s="471">
        <f>SUM(AS17:AU52)</f>
        <v>441</v>
      </c>
      <c r="AM11" s="472"/>
      <c r="AN11" s="472"/>
      <c r="AO11" s="472"/>
      <c r="AP11" s="472"/>
      <c r="AQ11" s="472"/>
      <c r="AR11" s="472"/>
      <c r="AS11" s="472"/>
      <c r="AT11" s="472"/>
      <c r="AU11" s="473"/>
    </row>
    <row r="12" spans="1:47" ht="12.75">
      <c r="A12" s="513" t="s">
        <v>20</v>
      </c>
      <c r="B12" s="514"/>
      <c r="C12" s="515"/>
      <c r="D12" s="505"/>
      <c r="E12" s="551">
        <f>SUM(E7:N7,E10:N10)</f>
        <v>5</v>
      </c>
      <c r="F12" s="552"/>
      <c r="G12" s="552"/>
      <c r="H12" s="552"/>
      <c r="I12" s="552"/>
      <c r="J12" s="552"/>
      <c r="K12" s="552"/>
      <c r="L12" s="552"/>
      <c r="M12" s="552"/>
      <c r="N12" s="553"/>
      <c r="O12" s="505"/>
      <c r="P12" s="493">
        <f>SUM(P7:Y7,P10:Y10)</f>
        <v>1</v>
      </c>
      <c r="Q12" s="494"/>
      <c r="R12" s="494"/>
      <c r="S12" s="494"/>
      <c r="T12" s="494"/>
      <c r="U12" s="494"/>
      <c r="V12" s="494"/>
      <c r="W12" s="494"/>
      <c r="X12" s="494"/>
      <c r="Y12" s="495"/>
      <c r="Z12" s="505"/>
      <c r="AA12" s="551">
        <f>SUM(AA7:AJ7,AA10:AJ10)</f>
        <v>14</v>
      </c>
      <c r="AB12" s="552"/>
      <c r="AC12" s="552"/>
      <c r="AD12" s="552"/>
      <c r="AE12" s="552"/>
      <c r="AF12" s="552"/>
      <c r="AG12" s="552"/>
      <c r="AH12" s="552"/>
      <c r="AI12" s="552"/>
      <c r="AJ12" s="553"/>
      <c r="AK12" s="505"/>
      <c r="AL12" s="551">
        <f>SUM(AL7:AU7,AL10:AU10)</f>
        <v>23</v>
      </c>
      <c r="AM12" s="552"/>
      <c r="AN12" s="552"/>
      <c r="AO12" s="552"/>
      <c r="AP12" s="552"/>
      <c r="AQ12" s="552"/>
      <c r="AR12" s="552"/>
      <c r="AS12" s="552"/>
      <c r="AT12" s="552"/>
      <c r="AU12" s="553"/>
    </row>
    <row r="13" spans="1:47" ht="12.75">
      <c r="A13" s="6" t="s">
        <v>6</v>
      </c>
      <c r="B13" s="5"/>
      <c r="C13" s="41"/>
      <c r="D13" s="505"/>
      <c r="E13" s="471">
        <f>SUM(E8,E11)</f>
        <v>81</v>
      </c>
      <c r="F13" s="472"/>
      <c r="G13" s="472"/>
      <c r="H13" s="472"/>
      <c r="I13" s="472"/>
      <c r="J13" s="472"/>
      <c r="K13" s="472"/>
      <c r="L13" s="472"/>
      <c r="M13" s="472"/>
      <c r="N13" s="473"/>
      <c r="O13" s="505"/>
      <c r="P13" s="471">
        <f>SUM(P8,P11)</f>
        <v>10</v>
      </c>
      <c r="Q13" s="472"/>
      <c r="R13" s="472"/>
      <c r="S13" s="472"/>
      <c r="T13" s="472"/>
      <c r="U13" s="472"/>
      <c r="V13" s="472"/>
      <c r="W13" s="472"/>
      <c r="X13" s="472"/>
      <c r="Y13" s="473"/>
      <c r="Z13" s="505"/>
      <c r="AA13" s="471">
        <f>SUM(AA8,AA11)</f>
        <v>350</v>
      </c>
      <c r="AB13" s="472"/>
      <c r="AC13" s="472"/>
      <c r="AD13" s="472"/>
      <c r="AE13" s="472"/>
      <c r="AF13" s="472"/>
      <c r="AG13" s="472"/>
      <c r="AH13" s="472"/>
      <c r="AI13" s="472"/>
      <c r="AJ13" s="473"/>
      <c r="AK13" s="505"/>
      <c r="AL13" s="471">
        <f>SUM(AL8,AL11)</f>
        <v>539</v>
      </c>
      <c r="AM13" s="472"/>
      <c r="AN13" s="472"/>
      <c r="AO13" s="472"/>
      <c r="AP13" s="472"/>
      <c r="AQ13" s="472"/>
      <c r="AR13" s="472"/>
      <c r="AS13" s="472"/>
      <c r="AT13" s="472"/>
      <c r="AU13" s="473"/>
    </row>
    <row r="14" spans="1:47" ht="12.75">
      <c r="A14" s="512" t="s">
        <v>13</v>
      </c>
      <c r="B14" s="498" t="s">
        <v>12</v>
      </c>
      <c r="C14" s="501" t="s">
        <v>14</v>
      </c>
      <c r="D14" s="505"/>
      <c r="E14" s="485" t="s">
        <v>7</v>
      </c>
      <c r="F14" s="475"/>
      <c r="G14" s="475"/>
      <c r="H14" s="486"/>
      <c r="I14" s="474" t="s">
        <v>8</v>
      </c>
      <c r="J14" s="475"/>
      <c r="K14" s="475"/>
      <c r="L14" s="475"/>
      <c r="M14" s="475"/>
      <c r="N14" s="476"/>
      <c r="O14" s="505"/>
      <c r="P14" s="485" t="s">
        <v>7</v>
      </c>
      <c r="Q14" s="475"/>
      <c r="R14" s="475"/>
      <c r="S14" s="486"/>
      <c r="T14" s="474" t="s">
        <v>8</v>
      </c>
      <c r="U14" s="475"/>
      <c r="V14" s="475"/>
      <c r="W14" s="475"/>
      <c r="X14" s="475"/>
      <c r="Y14" s="476"/>
      <c r="Z14" s="505"/>
      <c r="AA14" s="485" t="s">
        <v>7</v>
      </c>
      <c r="AB14" s="475"/>
      <c r="AC14" s="475"/>
      <c r="AD14" s="486"/>
      <c r="AE14" s="474" t="s">
        <v>8</v>
      </c>
      <c r="AF14" s="475"/>
      <c r="AG14" s="475"/>
      <c r="AH14" s="475"/>
      <c r="AI14" s="475"/>
      <c r="AJ14" s="476"/>
      <c r="AK14" s="505"/>
      <c r="AL14" s="485" t="s">
        <v>7</v>
      </c>
      <c r="AM14" s="475"/>
      <c r="AN14" s="475"/>
      <c r="AO14" s="486"/>
      <c r="AP14" s="474" t="s">
        <v>8</v>
      </c>
      <c r="AQ14" s="475"/>
      <c r="AR14" s="475"/>
      <c r="AS14" s="475"/>
      <c r="AT14" s="475"/>
      <c r="AU14" s="476"/>
    </row>
    <row r="15" spans="1:47" ht="12.75">
      <c r="A15" s="499"/>
      <c r="B15" s="499"/>
      <c r="C15" s="502"/>
      <c r="D15" s="505"/>
      <c r="E15" s="480" t="s">
        <v>1</v>
      </c>
      <c r="F15" s="481"/>
      <c r="G15" s="482" t="s">
        <v>18</v>
      </c>
      <c r="H15" s="483"/>
      <c r="I15" s="484" t="s">
        <v>1</v>
      </c>
      <c r="J15" s="478"/>
      <c r="K15" s="481"/>
      <c r="L15" s="477" t="s">
        <v>18</v>
      </c>
      <c r="M15" s="478"/>
      <c r="N15" s="479"/>
      <c r="O15" s="505"/>
      <c r="P15" s="480" t="s">
        <v>1</v>
      </c>
      <c r="Q15" s="481"/>
      <c r="R15" s="482" t="s">
        <v>18</v>
      </c>
      <c r="S15" s="483"/>
      <c r="T15" s="484" t="s">
        <v>1</v>
      </c>
      <c r="U15" s="478"/>
      <c r="V15" s="481"/>
      <c r="W15" s="477" t="s">
        <v>18</v>
      </c>
      <c r="X15" s="478"/>
      <c r="Y15" s="479"/>
      <c r="Z15" s="505"/>
      <c r="AA15" s="480" t="s">
        <v>1</v>
      </c>
      <c r="AB15" s="481"/>
      <c r="AC15" s="482" t="s">
        <v>18</v>
      </c>
      <c r="AD15" s="483"/>
      <c r="AE15" s="484" t="s">
        <v>1</v>
      </c>
      <c r="AF15" s="478"/>
      <c r="AG15" s="481"/>
      <c r="AH15" s="477" t="s">
        <v>18</v>
      </c>
      <c r="AI15" s="478"/>
      <c r="AJ15" s="479"/>
      <c r="AK15" s="505"/>
      <c r="AL15" s="480" t="s">
        <v>1</v>
      </c>
      <c r="AM15" s="481"/>
      <c r="AN15" s="482" t="s">
        <v>18</v>
      </c>
      <c r="AO15" s="483"/>
      <c r="AP15" s="484" t="s">
        <v>1</v>
      </c>
      <c r="AQ15" s="478"/>
      <c r="AR15" s="481"/>
      <c r="AS15" s="477" t="s">
        <v>18</v>
      </c>
      <c r="AT15" s="478"/>
      <c r="AU15" s="479"/>
    </row>
    <row r="16" spans="1:47" ht="13.5" thickBot="1">
      <c r="A16" s="500"/>
      <c r="B16" s="500"/>
      <c r="C16" s="503"/>
      <c r="D16" s="506"/>
      <c r="E16" s="32" t="s">
        <v>9</v>
      </c>
      <c r="F16" s="61" t="s">
        <v>10</v>
      </c>
      <c r="G16" s="57" t="s">
        <v>9</v>
      </c>
      <c r="H16" s="75" t="s">
        <v>10</v>
      </c>
      <c r="I16" s="57" t="s">
        <v>9</v>
      </c>
      <c r="J16" s="32" t="s">
        <v>10</v>
      </c>
      <c r="K16" s="40" t="s">
        <v>11</v>
      </c>
      <c r="L16" s="57" t="s">
        <v>9</v>
      </c>
      <c r="M16" s="32" t="s">
        <v>10</v>
      </c>
      <c r="N16" s="40" t="s">
        <v>11</v>
      </c>
      <c r="O16" s="506"/>
      <c r="P16" s="32" t="s">
        <v>9</v>
      </c>
      <c r="Q16" s="61" t="s">
        <v>10</v>
      </c>
      <c r="R16" s="57" t="s">
        <v>9</v>
      </c>
      <c r="S16" s="75" t="s">
        <v>10</v>
      </c>
      <c r="T16" s="57" t="s">
        <v>9</v>
      </c>
      <c r="U16" s="32" t="s">
        <v>10</v>
      </c>
      <c r="V16" s="40" t="s">
        <v>11</v>
      </c>
      <c r="W16" s="57" t="s">
        <v>9</v>
      </c>
      <c r="X16" s="32" t="s">
        <v>10</v>
      </c>
      <c r="Y16" s="40" t="s">
        <v>11</v>
      </c>
      <c r="Z16" s="506"/>
      <c r="AA16" s="32" t="s">
        <v>9</v>
      </c>
      <c r="AB16" s="61" t="s">
        <v>10</v>
      </c>
      <c r="AC16" s="57" t="s">
        <v>9</v>
      </c>
      <c r="AD16" s="75" t="s">
        <v>10</v>
      </c>
      <c r="AE16" s="57" t="s">
        <v>9</v>
      </c>
      <c r="AF16" s="32" t="s">
        <v>10</v>
      </c>
      <c r="AG16" s="40" t="s">
        <v>11</v>
      </c>
      <c r="AH16" s="57" t="s">
        <v>9</v>
      </c>
      <c r="AI16" s="32" t="s">
        <v>10</v>
      </c>
      <c r="AJ16" s="40" t="s">
        <v>11</v>
      </c>
      <c r="AK16" s="506"/>
      <c r="AL16" s="32" t="s">
        <v>9</v>
      </c>
      <c r="AM16" s="61" t="s">
        <v>10</v>
      </c>
      <c r="AN16" s="57" t="s">
        <v>9</v>
      </c>
      <c r="AO16" s="75" t="s">
        <v>10</v>
      </c>
      <c r="AP16" s="57" t="s">
        <v>9</v>
      </c>
      <c r="AQ16" s="32" t="s">
        <v>10</v>
      </c>
      <c r="AR16" s="40" t="s">
        <v>11</v>
      </c>
      <c r="AS16" s="57" t="s">
        <v>9</v>
      </c>
      <c r="AT16" s="32" t="s">
        <v>10</v>
      </c>
      <c r="AU16" s="40" t="s">
        <v>11</v>
      </c>
    </row>
    <row r="17" spans="1:52" ht="12.75">
      <c r="A17" s="578">
        <v>1</v>
      </c>
      <c r="B17" s="575" t="s">
        <v>123</v>
      </c>
      <c r="C17" s="595" t="s">
        <v>124</v>
      </c>
      <c r="D17" s="17">
        <v>1</v>
      </c>
      <c r="E17" s="18">
        <v>2</v>
      </c>
      <c r="F17" s="62"/>
      <c r="G17" s="60">
        <v>10</v>
      </c>
      <c r="H17" s="76"/>
      <c r="I17" s="33"/>
      <c r="J17" s="18"/>
      <c r="K17" s="62"/>
      <c r="L17" s="60"/>
      <c r="M17" s="19"/>
      <c r="N17" s="36"/>
      <c r="O17" s="17">
        <v>1</v>
      </c>
      <c r="P17" s="18"/>
      <c r="Q17" s="62"/>
      <c r="R17" s="60"/>
      <c r="S17" s="76"/>
      <c r="T17" s="33">
        <v>2</v>
      </c>
      <c r="U17" s="18"/>
      <c r="V17" s="62"/>
      <c r="W17" s="60">
        <v>10</v>
      </c>
      <c r="X17" s="19"/>
      <c r="Y17" s="36"/>
      <c r="Z17" s="33">
        <v>0</v>
      </c>
      <c r="AA17" s="18"/>
      <c r="AB17" s="62"/>
      <c r="AC17" s="60"/>
      <c r="AD17" s="76"/>
      <c r="AE17" s="33"/>
      <c r="AF17" s="18"/>
      <c r="AG17" s="62"/>
      <c r="AH17" s="60"/>
      <c r="AI17" s="19"/>
      <c r="AJ17" s="36"/>
      <c r="AK17" s="33">
        <v>1</v>
      </c>
      <c r="AL17" s="18"/>
      <c r="AM17" s="62"/>
      <c r="AN17" s="60"/>
      <c r="AO17" s="76"/>
      <c r="AP17" s="33"/>
      <c r="AQ17" s="18"/>
      <c r="AR17" s="62"/>
      <c r="AS17" s="60"/>
      <c r="AT17" s="19"/>
      <c r="AU17" s="36"/>
      <c r="AW17" s="460"/>
      <c r="AX17" s="460" t="s">
        <v>201</v>
      </c>
      <c r="AY17" s="460" t="s">
        <v>202</v>
      </c>
      <c r="AZ17" s="460" t="s">
        <v>203</v>
      </c>
    </row>
    <row r="18" spans="1:52" ht="12.75">
      <c r="A18" s="579"/>
      <c r="B18" s="576"/>
      <c r="C18" s="596"/>
      <c r="D18" s="34"/>
      <c r="E18" s="12"/>
      <c r="F18" s="63"/>
      <c r="G18" s="58"/>
      <c r="H18" s="77"/>
      <c r="I18" s="34"/>
      <c r="J18" s="12"/>
      <c r="K18" s="63"/>
      <c r="L18" s="58"/>
      <c r="M18" s="22"/>
      <c r="N18" s="37"/>
      <c r="O18" s="34"/>
      <c r="P18" s="12"/>
      <c r="Q18" s="63"/>
      <c r="R18" s="58"/>
      <c r="S18" s="77"/>
      <c r="T18" s="34"/>
      <c r="U18" s="12"/>
      <c r="V18" s="63"/>
      <c r="W18" s="58"/>
      <c r="X18" s="22"/>
      <c r="Y18" s="37"/>
      <c r="Z18" s="34"/>
      <c r="AA18" s="12"/>
      <c r="AB18" s="63"/>
      <c r="AC18" s="58"/>
      <c r="AD18" s="77"/>
      <c r="AE18" s="34"/>
      <c r="AF18" s="12"/>
      <c r="AG18" s="63"/>
      <c r="AH18" s="58"/>
      <c r="AI18" s="22"/>
      <c r="AJ18" s="37"/>
      <c r="AK18" s="34"/>
      <c r="AL18" s="12"/>
      <c r="AM18" s="63"/>
      <c r="AN18" s="58"/>
      <c r="AO18" s="77"/>
      <c r="AP18" s="34"/>
      <c r="AQ18" s="12"/>
      <c r="AR18" s="63"/>
      <c r="AS18" s="58"/>
      <c r="AT18" s="22"/>
      <c r="AU18" s="37"/>
      <c r="AW18" s="460"/>
      <c r="AX18" s="460"/>
      <c r="AY18" s="460"/>
      <c r="AZ18" s="460"/>
    </row>
    <row r="19" spans="1:52" ht="12.75">
      <c r="A19" s="580"/>
      <c r="B19" s="577"/>
      <c r="C19" s="594"/>
      <c r="D19" s="17"/>
      <c r="E19" s="12"/>
      <c r="F19" s="63"/>
      <c r="G19" s="58"/>
      <c r="H19" s="77"/>
      <c r="I19" s="34"/>
      <c r="J19" s="12"/>
      <c r="K19" s="63"/>
      <c r="L19" s="58"/>
      <c r="M19" s="22"/>
      <c r="N19" s="37"/>
      <c r="O19" s="13"/>
      <c r="P19" s="12"/>
      <c r="Q19" s="63"/>
      <c r="R19" s="58"/>
      <c r="S19" s="77"/>
      <c r="T19" s="34"/>
      <c r="U19" s="12"/>
      <c r="V19" s="63"/>
      <c r="W19" s="58"/>
      <c r="X19" s="22"/>
      <c r="Y19" s="37"/>
      <c r="Z19" s="34"/>
      <c r="AA19" s="12"/>
      <c r="AB19" s="63"/>
      <c r="AC19" s="58"/>
      <c r="AD19" s="77"/>
      <c r="AE19" s="34"/>
      <c r="AF19" s="12"/>
      <c r="AG19" s="63"/>
      <c r="AH19" s="58"/>
      <c r="AI19" s="22"/>
      <c r="AJ19" s="37"/>
      <c r="AK19" s="34"/>
      <c r="AL19" s="12"/>
      <c r="AM19" s="63"/>
      <c r="AN19" s="58"/>
      <c r="AO19" s="77"/>
      <c r="AP19" s="34"/>
      <c r="AQ19" s="12"/>
      <c r="AR19" s="63"/>
      <c r="AS19" s="58"/>
      <c r="AT19" s="22"/>
      <c r="AU19" s="37"/>
      <c r="AW19" s="460"/>
      <c r="AX19" s="460"/>
      <c r="AY19" s="460"/>
      <c r="AZ19" s="460"/>
    </row>
    <row r="20" spans="1:52" ht="12.75">
      <c r="A20" s="179">
        <v>2</v>
      </c>
      <c r="B20" s="180" t="s">
        <v>123</v>
      </c>
      <c r="C20" s="181" t="s">
        <v>151</v>
      </c>
      <c r="D20" s="182">
        <v>1</v>
      </c>
      <c r="E20" s="183">
        <v>3</v>
      </c>
      <c r="F20" s="184"/>
      <c r="G20" s="185">
        <v>6</v>
      </c>
      <c r="H20" s="186"/>
      <c r="I20" s="182"/>
      <c r="J20" s="183"/>
      <c r="K20" s="184"/>
      <c r="L20" s="185"/>
      <c r="M20" s="187"/>
      <c r="N20" s="188"/>
      <c r="O20" s="182"/>
      <c r="P20" s="183"/>
      <c r="Q20" s="184"/>
      <c r="R20" s="185"/>
      <c r="S20" s="186"/>
      <c r="T20" s="182"/>
      <c r="U20" s="183"/>
      <c r="V20" s="184"/>
      <c r="W20" s="185"/>
      <c r="X20" s="187"/>
      <c r="Y20" s="188"/>
      <c r="Z20" s="182">
        <v>0</v>
      </c>
      <c r="AA20" s="183"/>
      <c r="AB20" s="184"/>
      <c r="AC20" s="185"/>
      <c r="AD20" s="186"/>
      <c r="AE20" s="182"/>
      <c r="AF20" s="183"/>
      <c r="AG20" s="184"/>
      <c r="AH20" s="185"/>
      <c r="AI20" s="187"/>
      <c r="AJ20" s="188"/>
      <c r="AK20" s="182">
        <v>1</v>
      </c>
      <c r="AL20" s="183"/>
      <c r="AM20" s="184"/>
      <c r="AN20" s="185"/>
      <c r="AO20" s="186"/>
      <c r="AP20" s="182">
        <v>2</v>
      </c>
      <c r="AQ20" s="183"/>
      <c r="AR20" s="184"/>
      <c r="AS20" s="185">
        <v>10</v>
      </c>
      <c r="AT20" s="187"/>
      <c r="AU20" s="188"/>
      <c r="AW20" s="460"/>
      <c r="AX20" s="460"/>
      <c r="AY20" s="460"/>
      <c r="AZ20" s="460"/>
    </row>
    <row r="21" spans="1:52" ht="12.75">
      <c r="A21" s="569">
        <v>3</v>
      </c>
      <c r="B21" s="572" t="s">
        <v>125</v>
      </c>
      <c r="C21" s="589" t="s">
        <v>126</v>
      </c>
      <c r="D21" s="172">
        <v>1</v>
      </c>
      <c r="E21" s="173"/>
      <c r="F21" s="174"/>
      <c r="G21" s="175"/>
      <c r="H21" s="176"/>
      <c r="I21" s="172">
        <v>2</v>
      </c>
      <c r="J21" s="173"/>
      <c r="K21" s="174"/>
      <c r="L21" s="175">
        <v>25</v>
      </c>
      <c r="M21" s="177"/>
      <c r="N21" s="178"/>
      <c r="O21" s="172"/>
      <c r="P21" s="173"/>
      <c r="Q21" s="174"/>
      <c r="R21" s="175"/>
      <c r="S21" s="176"/>
      <c r="T21" s="172"/>
      <c r="U21" s="173"/>
      <c r="V21" s="174"/>
      <c r="W21" s="175"/>
      <c r="X21" s="177"/>
      <c r="Y21" s="178"/>
      <c r="Z21" s="172">
        <v>1</v>
      </c>
      <c r="AA21" s="173">
        <v>1</v>
      </c>
      <c r="AB21" s="174"/>
      <c r="AC21" s="175">
        <v>30</v>
      </c>
      <c r="AD21" s="176"/>
      <c r="AE21" s="172">
        <v>2</v>
      </c>
      <c r="AF21" s="173"/>
      <c r="AG21" s="174"/>
      <c r="AH21" s="175">
        <v>25</v>
      </c>
      <c r="AI21" s="177"/>
      <c r="AJ21" s="178"/>
      <c r="AK21" s="172">
        <v>1</v>
      </c>
      <c r="AL21" s="173"/>
      <c r="AM21" s="174"/>
      <c r="AN21" s="175"/>
      <c r="AO21" s="176"/>
      <c r="AP21" s="172">
        <v>3</v>
      </c>
      <c r="AQ21" s="173"/>
      <c r="AR21" s="174"/>
      <c r="AS21" s="175">
        <v>20</v>
      </c>
      <c r="AT21" s="177"/>
      <c r="AU21" s="178"/>
      <c r="AW21" s="460"/>
      <c r="AX21" s="460"/>
      <c r="AY21" s="460"/>
      <c r="AZ21" s="460"/>
    </row>
    <row r="22" spans="1:52" ht="12.75">
      <c r="A22" s="570"/>
      <c r="B22" s="573"/>
      <c r="C22" s="590"/>
      <c r="D22" s="301"/>
      <c r="E22" s="317"/>
      <c r="F22" s="318"/>
      <c r="G22" s="319"/>
      <c r="H22" s="320"/>
      <c r="I22" s="303">
        <v>1</v>
      </c>
      <c r="J22" s="317"/>
      <c r="K22" s="318"/>
      <c r="L22" s="319">
        <v>30</v>
      </c>
      <c r="M22" s="321"/>
      <c r="N22" s="322"/>
      <c r="O22" s="301"/>
      <c r="P22" s="317"/>
      <c r="Q22" s="318"/>
      <c r="R22" s="319"/>
      <c r="S22" s="320"/>
      <c r="T22" s="303"/>
      <c r="U22" s="317"/>
      <c r="V22" s="318"/>
      <c r="W22" s="319"/>
      <c r="X22" s="321"/>
      <c r="Y22" s="322"/>
      <c r="Z22" s="301"/>
      <c r="AA22" s="317">
        <v>2</v>
      </c>
      <c r="AB22" s="318"/>
      <c r="AC22" s="319">
        <v>25</v>
      </c>
      <c r="AD22" s="320"/>
      <c r="AE22" s="303"/>
      <c r="AF22" s="317"/>
      <c r="AG22" s="318"/>
      <c r="AH22" s="319"/>
      <c r="AI22" s="321"/>
      <c r="AJ22" s="322"/>
      <c r="AK22" s="301"/>
      <c r="AL22" s="317"/>
      <c r="AM22" s="318"/>
      <c r="AN22" s="319"/>
      <c r="AO22" s="320"/>
      <c r="AP22" s="303">
        <v>1</v>
      </c>
      <c r="AQ22" s="317"/>
      <c r="AR22" s="318"/>
      <c r="AS22" s="319">
        <v>30</v>
      </c>
      <c r="AT22" s="321"/>
      <c r="AU22" s="322"/>
      <c r="AW22" s="460"/>
      <c r="AX22" s="460"/>
      <c r="AY22" s="460"/>
      <c r="AZ22" s="460"/>
    </row>
    <row r="23" spans="1:52" ht="12.75">
      <c r="A23" s="570"/>
      <c r="B23" s="573"/>
      <c r="C23" s="590"/>
      <c r="D23" s="303"/>
      <c r="E23" s="317"/>
      <c r="F23" s="318"/>
      <c r="G23" s="319"/>
      <c r="H23" s="320"/>
      <c r="I23" s="303"/>
      <c r="J23" s="317"/>
      <c r="K23" s="318"/>
      <c r="L23" s="319"/>
      <c r="M23" s="321"/>
      <c r="N23" s="322"/>
      <c r="O23" s="303"/>
      <c r="P23" s="317"/>
      <c r="Q23" s="318"/>
      <c r="R23" s="319"/>
      <c r="S23" s="320"/>
      <c r="T23" s="303"/>
      <c r="U23" s="317"/>
      <c r="V23" s="318"/>
      <c r="W23" s="319"/>
      <c r="X23" s="321"/>
      <c r="Y23" s="322"/>
      <c r="Z23" s="303"/>
      <c r="AA23" s="317">
        <v>1</v>
      </c>
      <c r="AB23" s="318"/>
      <c r="AC23" s="319">
        <v>30</v>
      </c>
      <c r="AD23" s="320"/>
      <c r="AE23" s="303"/>
      <c r="AF23" s="317"/>
      <c r="AG23" s="318"/>
      <c r="AH23" s="319"/>
      <c r="AI23" s="321"/>
      <c r="AJ23" s="322"/>
      <c r="AK23" s="303"/>
      <c r="AL23" s="317"/>
      <c r="AM23" s="318"/>
      <c r="AN23" s="319"/>
      <c r="AO23" s="320"/>
      <c r="AP23" s="303"/>
      <c r="AQ23" s="317"/>
      <c r="AR23" s="318"/>
      <c r="AS23" s="319"/>
      <c r="AT23" s="321"/>
      <c r="AU23" s="322"/>
      <c r="AW23" s="460"/>
      <c r="AX23" s="460"/>
      <c r="AY23" s="460"/>
      <c r="AZ23" s="460"/>
    </row>
    <row r="24" spans="1:52" ht="12.75">
      <c r="A24" s="571"/>
      <c r="B24" s="574"/>
      <c r="C24" s="591"/>
      <c r="D24" s="301"/>
      <c r="E24" s="317"/>
      <c r="F24" s="318"/>
      <c r="G24" s="319"/>
      <c r="H24" s="320"/>
      <c r="I24" s="319"/>
      <c r="J24" s="317"/>
      <c r="K24" s="318"/>
      <c r="L24" s="319"/>
      <c r="M24" s="321"/>
      <c r="N24" s="322"/>
      <c r="O24" s="303"/>
      <c r="P24" s="317"/>
      <c r="Q24" s="318"/>
      <c r="R24" s="319"/>
      <c r="S24" s="320"/>
      <c r="T24" s="319"/>
      <c r="U24" s="317"/>
      <c r="V24" s="318"/>
      <c r="W24" s="319"/>
      <c r="X24" s="321"/>
      <c r="Y24" s="322"/>
      <c r="Z24" s="303"/>
      <c r="AA24" s="317">
        <v>2</v>
      </c>
      <c r="AB24" s="318"/>
      <c r="AC24" s="319">
        <v>25</v>
      </c>
      <c r="AD24" s="320"/>
      <c r="AE24" s="319"/>
      <c r="AF24" s="317"/>
      <c r="AG24" s="318"/>
      <c r="AH24" s="319"/>
      <c r="AI24" s="321"/>
      <c r="AJ24" s="322"/>
      <c r="AK24" s="303"/>
      <c r="AL24" s="317"/>
      <c r="AM24" s="318"/>
      <c r="AN24" s="319"/>
      <c r="AO24" s="320"/>
      <c r="AP24" s="319"/>
      <c r="AQ24" s="317"/>
      <c r="AR24" s="318"/>
      <c r="AS24" s="319"/>
      <c r="AT24" s="321"/>
      <c r="AU24" s="322"/>
      <c r="AW24" s="460"/>
      <c r="AX24" s="460"/>
      <c r="AY24" s="460"/>
      <c r="AZ24" s="460"/>
    </row>
    <row r="25" spans="1:52" ht="12.75">
      <c r="A25" s="204">
        <v>4</v>
      </c>
      <c r="B25" s="205" t="s">
        <v>142</v>
      </c>
      <c r="C25" s="206" t="s">
        <v>152</v>
      </c>
      <c r="D25" s="207">
        <v>0</v>
      </c>
      <c r="E25" s="208"/>
      <c r="F25" s="209"/>
      <c r="G25" s="210"/>
      <c r="H25" s="211"/>
      <c r="I25" s="210"/>
      <c r="J25" s="208"/>
      <c r="K25" s="209"/>
      <c r="L25" s="210"/>
      <c r="M25" s="212"/>
      <c r="N25" s="213"/>
      <c r="O25" s="207">
        <v>0</v>
      </c>
      <c r="P25" s="208"/>
      <c r="Q25" s="209"/>
      <c r="R25" s="210"/>
      <c r="S25" s="211"/>
      <c r="T25" s="210"/>
      <c r="U25" s="208"/>
      <c r="V25" s="209"/>
      <c r="W25" s="210"/>
      <c r="X25" s="212"/>
      <c r="Y25" s="213"/>
      <c r="Z25" s="207">
        <v>0</v>
      </c>
      <c r="AA25" s="208"/>
      <c r="AB25" s="209"/>
      <c r="AC25" s="210"/>
      <c r="AD25" s="211"/>
      <c r="AE25" s="210"/>
      <c r="AF25" s="208"/>
      <c r="AG25" s="209"/>
      <c r="AH25" s="210"/>
      <c r="AI25" s="212"/>
      <c r="AJ25" s="213"/>
      <c r="AK25" s="207">
        <v>0</v>
      </c>
      <c r="AL25" s="208"/>
      <c r="AM25" s="209"/>
      <c r="AN25" s="210"/>
      <c r="AO25" s="211"/>
      <c r="AP25" s="210"/>
      <c r="AQ25" s="208"/>
      <c r="AR25" s="209"/>
      <c r="AS25" s="210"/>
      <c r="AT25" s="212"/>
      <c r="AU25" s="213"/>
      <c r="AW25" s="460" t="s">
        <v>142</v>
      </c>
      <c r="AX25" s="460">
        <v>0</v>
      </c>
      <c r="AY25" s="460">
        <v>0</v>
      </c>
      <c r="AZ25" s="460">
        <v>0</v>
      </c>
    </row>
    <row r="26" spans="1:52" ht="12.75">
      <c r="A26" s="20">
        <v>5</v>
      </c>
      <c r="B26" s="104" t="s">
        <v>123</v>
      </c>
      <c r="C26" s="16" t="s">
        <v>153</v>
      </c>
      <c r="D26" s="17">
        <v>1</v>
      </c>
      <c r="E26" s="12"/>
      <c r="F26" s="63"/>
      <c r="G26" s="58"/>
      <c r="H26" s="77"/>
      <c r="I26" s="58"/>
      <c r="J26" s="12"/>
      <c r="K26" s="63"/>
      <c r="L26" s="58"/>
      <c r="M26" s="22"/>
      <c r="N26" s="37"/>
      <c r="O26" s="13">
        <v>0</v>
      </c>
      <c r="P26" s="12"/>
      <c r="Q26" s="63"/>
      <c r="R26" s="58"/>
      <c r="S26" s="77"/>
      <c r="T26" s="58"/>
      <c r="U26" s="12"/>
      <c r="V26" s="63"/>
      <c r="W26" s="58"/>
      <c r="X26" s="22"/>
      <c r="Y26" s="37"/>
      <c r="Z26" s="34">
        <v>0</v>
      </c>
      <c r="AA26" s="12"/>
      <c r="AB26" s="63"/>
      <c r="AC26" s="58"/>
      <c r="AD26" s="77"/>
      <c r="AE26" s="58"/>
      <c r="AF26" s="12"/>
      <c r="AG26" s="63"/>
      <c r="AH26" s="58"/>
      <c r="AI26" s="22"/>
      <c r="AJ26" s="37"/>
      <c r="AK26" s="34">
        <v>1</v>
      </c>
      <c r="AL26" s="12">
        <v>2</v>
      </c>
      <c r="AM26" s="63"/>
      <c r="AN26" s="58">
        <v>10</v>
      </c>
      <c r="AO26" s="77"/>
      <c r="AP26" s="58">
        <v>2</v>
      </c>
      <c r="AQ26" s="12"/>
      <c r="AR26" s="63"/>
      <c r="AS26" s="58">
        <v>10</v>
      </c>
      <c r="AT26" s="22"/>
      <c r="AU26" s="37"/>
      <c r="AW26" s="460"/>
      <c r="AX26" s="460"/>
      <c r="AY26" s="460"/>
      <c r="AZ26" s="460"/>
    </row>
    <row r="27" spans="1:52" ht="12.75">
      <c r="A27" s="556">
        <v>6</v>
      </c>
      <c r="B27" s="558" t="s">
        <v>15</v>
      </c>
      <c r="C27" s="587" t="s">
        <v>154</v>
      </c>
      <c r="D27" s="225"/>
      <c r="E27" s="208"/>
      <c r="F27" s="209"/>
      <c r="G27" s="210"/>
      <c r="H27" s="211"/>
      <c r="I27" s="210"/>
      <c r="J27" s="208"/>
      <c r="K27" s="209"/>
      <c r="L27" s="210"/>
      <c r="M27" s="212"/>
      <c r="N27" s="213"/>
      <c r="O27" s="226">
        <v>0</v>
      </c>
      <c r="P27" s="208"/>
      <c r="Q27" s="209"/>
      <c r="R27" s="210"/>
      <c r="S27" s="211"/>
      <c r="T27" s="210"/>
      <c r="U27" s="208"/>
      <c r="V27" s="209"/>
      <c r="W27" s="210"/>
      <c r="X27" s="212"/>
      <c r="Y27" s="213"/>
      <c r="Z27" s="207">
        <v>0</v>
      </c>
      <c r="AA27" s="208"/>
      <c r="AB27" s="209"/>
      <c r="AC27" s="210"/>
      <c r="AD27" s="211"/>
      <c r="AE27" s="210"/>
      <c r="AF27" s="208"/>
      <c r="AG27" s="209"/>
      <c r="AH27" s="210"/>
      <c r="AI27" s="212"/>
      <c r="AJ27" s="213"/>
      <c r="AK27" s="207">
        <v>1</v>
      </c>
      <c r="AL27" s="208"/>
      <c r="AM27" s="209"/>
      <c r="AN27" s="210"/>
      <c r="AO27" s="211"/>
      <c r="AP27" s="210">
        <v>1</v>
      </c>
      <c r="AQ27" s="208">
        <v>3</v>
      </c>
      <c r="AR27" s="209"/>
      <c r="AS27" s="210">
        <v>50</v>
      </c>
      <c r="AT27" s="212">
        <v>40</v>
      </c>
      <c r="AU27" s="213"/>
      <c r="AW27" s="460"/>
      <c r="AX27" s="460"/>
      <c r="AY27" s="460"/>
      <c r="AZ27" s="460"/>
    </row>
    <row r="28" spans="1:52" ht="12.75">
      <c r="A28" s="557"/>
      <c r="B28" s="559"/>
      <c r="C28" s="588"/>
      <c r="D28" s="323"/>
      <c r="E28" s="324"/>
      <c r="F28" s="325"/>
      <c r="G28" s="326"/>
      <c r="H28" s="327"/>
      <c r="I28" s="326"/>
      <c r="J28" s="324"/>
      <c r="K28" s="325"/>
      <c r="L28" s="326"/>
      <c r="M28" s="328"/>
      <c r="N28" s="329"/>
      <c r="O28" s="330"/>
      <c r="P28" s="324"/>
      <c r="Q28" s="325"/>
      <c r="R28" s="326"/>
      <c r="S28" s="327"/>
      <c r="T28" s="326"/>
      <c r="U28" s="324"/>
      <c r="V28" s="325"/>
      <c r="W28" s="326"/>
      <c r="X28" s="328"/>
      <c r="Y28" s="329"/>
      <c r="Z28" s="331"/>
      <c r="AA28" s="324"/>
      <c r="AB28" s="325"/>
      <c r="AC28" s="326"/>
      <c r="AD28" s="327"/>
      <c r="AE28" s="326"/>
      <c r="AF28" s="324"/>
      <c r="AG28" s="325"/>
      <c r="AH28" s="326"/>
      <c r="AI28" s="328"/>
      <c r="AJ28" s="329"/>
      <c r="AK28" s="331"/>
      <c r="AL28" s="324"/>
      <c r="AM28" s="325"/>
      <c r="AN28" s="326"/>
      <c r="AO28" s="327"/>
      <c r="AP28" s="326"/>
      <c r="AQ28" s="324"/>
      <c r="AR28" s="325"/>
      <c r="AS28" s="326"/>
      <c r="AT28" s="328"/>
      <c r="AU28" s="329"/>
      <c r="AW28" s="460"/>
      <c r="AX28" s="460"/>
      <c r="AY28" s="460"/>
      <c r="AZ28" s="460"/>
    </row>
    <row r="29" spans="1:52" ht="12.75">
      <c r="A29" s="20">
        <v>7</v>
      </c>
      <c r="B29" s="104" t="s">
        <v>123</v>
      </c>
      <c r="C29" s="16" t="s">
        <v>155</v>
      </c>
      <c r="D29" s="17">
        <v>0</v>
      </c>
      <c r="E29" s="12"/>
      <c r="F29" s="63"/>
      <c r="G29" s="58"/>
      <c r="H29" s="77"/>
      <c r="I29" s="58"/>
      <c r="J29" s="12"/>
      <c r="K29" s="63"/>
      <c r="L29" s="58"/>
      <c r="M29" s="22"/>
      <c r="N29" s="37"/>
      <c r="O29" s="13">
        <v>0</v>
      </c>
      <c r="P29" s="12"/>
      <c r="Q29" s="63"/>
      <c r="R29" s="58"/>
      <c r="S29" s="77"/>
      <c r="T29" s="58"/>
      <c r="U29" s="12"/>
      <c r="V29" s="63"/>
      <c r="W29" s="58"/>
      <c r="X29" s="22"/>
      <c r="Y29" s="37"/>
      <c r="Z29" s="34">
        <v>0</v>
      </c>
      <c r="AA29" s="12"/>
      <c r="AB29" s="63"/>
      <c r="AC29" s="58"/>
      <c r="AD29" s="77"/>
      <c r="AE29" s="58"/>
      <c r="AF29" s="12"/>
      <c r="AG29" s="63"/>
      <c r="AH29" s="58"/>
      <c r="AI29" s="22"/>
      <c r="AJ29" s="37"/>
      <c r="AK29" s="34">
        <v>0</v>
      </c>
      <c r="AL29" s="12"/>
      <c r="AM29" s="63"/>
      <c r="AN29" s="58"/>
      <c r="AO29" s="77"/>
      <c r="AP29" s="58"/>
      <c r="AQ29" s="12"/>
      <c r="AR29" s="63"/>
      <c r="AS29" s="58"/>
      <c r="AT29" s="22"/>
      <c r="AU29" s="37"/>
      <c r="AW29" s="460"/>
      <c r="AX29" s="460"/>
      <c r="AY29" s="460"/>
      <c r="AZ29" s="460"/>
    </row>
    <row r="30" spans="1:52" ht="12.75">
      <c r="A30" s="556">
        <v>8</v>
      </c>
      <c r="B30" s="558" t="s">
        <v>15</v>
      </c>
      <c r="C30" s="585" t="s">
        <v>156</v>
      </c>
      <c r="D30" s="225">
        <v>0</v>
      </c>
      <c r="E30" s="208"/>
      <c r="F30" s="209"/>
      <c r="G30" s="210"/>
      <c r="H30" s="211"/>
      <c r="I30" s="210"/>
      <c r="J30" s="208"/>
      <c r="K30" s="209"/>
      <c r="L30" s="210"/>
      <c r="M30" s="212"/>
      <c r="N30" s="213"/>
      <c r="O30" s="226">
        <v>0</v>
      </c>
      <c r="P30" s="208"/>
      <c r="Q30" s="209"/>
      <c r="R30" s="210"/>
      <c r="S30" s="211"/>
      <c r="T30" s="210"/>
      <c r="U30" s="208"/>
      <c r="V30" s="209"/>
      <c r="W30" s="210"/>
      <c r="X30" s="212"/>
      <c r="Y30" s="213"/>
      <c r="Z30" s="207">
        <v>0</v>
      </c>
      <c r="AA30" s="208"/>
      <c r="AB30" s="209"/>
      <c r="AC30" s="210"/>
      <c r="AD30" s="211"/>
      <c r="AE30" s="210"/>
      <c r="AF30" s="208"/>
      <c r="AG30" s="209"/>
      <c r="AH30" s="210"/>
      <c r="AI30" s="212"/>
      <c r="AJ30" s="213"/>
      <c r="AK30" s="207">
        <v>1</v>
      </c>
      <c r="AL30" s="208"/>
      <c r="AM30" s="209"/>
      <c r="AN30" s="210"/>
      <c r="AO30" s="211"/>
      <c r="AP30" s="210">
        <v>1</v>
      </c>
      <c r="AQ30" s="208"/>
      <c r="AR30" s="209"/>
      <c r="AS30" s="210">
        <v>50</v>
      </c>
      <c r="AT30" s="212"/>
      <c r="AU30" s="213"/>
      <c r="AW30" s="460"/>
      <c r="AX30" s="460"/>
      <c r="AY30" s="460"/>
      <c r="AZ30" s="460"/>
    </row>
    <row r="31" spans="1:52" ht="12.75">
      <c r="A31" s="557"/>
      <c r="B31" s="559"/>
      <c r="C31" s="586"/>
      <c r="D31" s="323"/>
      <c r="E31" s="324"/>
      <c r="F31" s="325"/>
      <c r="G31" s="326"/>
      <c r="H31" s="327"/>
      <c r="I31" s="326"/>
      <c r="J31" s="324"/>
      <c r="K31" s="325"/>
      <c r="L31" s="326"/>
      <c r="M31" s="328"/>
      <c r="N31" s="329"/>
      <c r="O31" s="330"/>
      <c r="P31" s="324"/>
      <c r="Q31" s="325"/>
      <c r="R31" s="326"/>
      <c r="S31" s="327"/>
      <c r="T31" s="326"/>
      <c r="U31" s="324"/>
      <c r="V31" s="325"/>
      <c r="W31" s="326"/>
      <c r="X31" s="328"/>
      <c r="Y31" s="329"/>
      <c r="Z31" s="331"/>
      <c r="AA31" s="324"/>
      <c r="AB31" s="325"/>
      <c r="AC31" s="326"/>
      <c r="AD31" s="327"/>
      <c r="AE31" s="326"/>
      <c r="AF31" s="324"/>
      <c r="AG31" s="325"/>
      <c r="AH31" s="326"/>
      <c r="AI31" s="328"/>
      <c r="AJ31" s="329"/>
      <c r="AK31" s="331"/>
      <c r="AL31" s="324"/>
      <c r="AM31" s="325"/>
      <c r="AN31" s="326"/>
      <c r="AO31" s="327"/>
      <c r="AP31" s="326"/>
      <c r="AQ31" s="324"/>
      <c r="AR31" s="325"/>
      <c r="AS31" s="326"/>
      <c r="AT31" s="328"/>
      <c r="AU31" s="329"/>
      <c r="AW31" s="460"/>
      <c r="AX31" s="460"/>
      <c r="AY31" s="460"/>
      <c r="AZ31" s="460"/>
    </row>
    <row r="32" spans="1:52" ht="12.75">
      <c r="A32" s="20">
        <v>9</v>
      </c>
      <c r="B32" s="104" t="s">
        <v>123</v>
      </c>
      <c r="C32" s="16" t="s">
        <v>157</v>
      </c>
      <c r="D32" s="17">
        <v>0</v>
      </c>
      <c r="E32" s="12"/>
      <c r="F32" s="63"/>
      <c r="G32" s="58"/>
      <c r="H32" s="77"/>
      <c r="I32" s="58"/>
      <c r="J32" s="12"/>
      <c r="K32" s="63"/>
      <c r="L32" s="58"/>
      <c r="M32" s="22"/>
      <c r="N32" s="37"/>
      <c r="O32" s="13">
        <v>0</v>
      </c>
      <c r="P32" s="12"/>
      <c r="Q32" s="63"/>
      <c r="R32" s="58"/>
      <c r="S32" s="77"/>
      <c r="T32" s="58"/>
      <c r="U32" s="12"/>
      <c r="V32" s="63"/>
      <c r="W32" s="58"/>
      <c r="X32" s="22"/>
      <c r="Y32" s="37"/>
      <c r="Z32" s="34">
        <v>0</v>
      </c>
      <c r="AA32" s="12"/>
      <c r="AB32" s="63"/>
      <c r="AC32" s="58"/>
      <c r="AD32" s="77"/>
      <c r="AE32" s="58"/>
      <c r="AF32" s="12"/>
      <c r="AG32" s="63"/>
      <c r="AH32" s="58"/>
      <c r="AI32" s="22"/>
      <c r="AJ32" s="37"/>
      <c r="AK32" s="34">
        <v>0</v>
      </c>
      <c r="AL32" s="12"/>
      <c r="AM32" s="63"/>
      <c r="AN32" s="58"/>
      <c r="AO32" s="77"/>
      <c r="AP32" s="58"/>
      <c r="AQ32" s="12"/>
      <c r="AR32" s="63"/>
      <c r="AS32" s="58"/>
      <c r="AT32" s="22"/>
      <c r="AU32" s="37"/>
      <c r="AW32" s="460"/>
      <c r="AX32" s="460"/>
      <c r="AY32" s="460"/>
      <c r="AZ32" s="460"/>
    </row>
    <row r="33" spans="1:52" ht="12.75">
      <c r="A33" s="498">
        <v>10</v>
      </c>
      <c r="B33" s="583" t="s">
        <v>123</v>
      </c>
      <c r="C33" s="593" t="s">
        <v>158</v>
      </c>
      <c r="D33" s="17">
        <v>1</v>
      </c>
      <c r="E33" s="12"/>
      <c r="F33" s="63"/>
      <c r="G33" s="58"/>
      <c r="H33" s="77"/>
      <c r="I33" s="58"/>
      <c r="J33" s="12"/>
      <c r="K33" s="63"/>
      <c r="L33" s="58"/>
      <c r="M33" s="22"/>
      <c r="N33" s="37"/>
      <c r="O33" s="13"/>
      <c r="P33" s="12"/>
      <c r="Q33" s="63"/>
      <c r="R33" s="58"/>
      <c r="S33" s="77"/>
      <c r="T33" s="58"/>
      <c r="U33" s="12"/>
      <c r="V33" s="63"/>
      <c r="W33" s="58"/>
      <c r="X33" s="22"/>
      <c r="Y33" s="37"/>
      <c r="Z33" s="34">
        <v>0</v>
      </c>
      <c r="AA33" s="12"/>
      <c r="AB33" s="63"/>
      <c r="AC33" s="58"/>
      <c r="AD33" s="77"/>
      <c r="AE33" s="58"/>
      <c r="AF33" s="12"/>
      <c r="AG33" s="63"/>
      <c r="AH33" s="58"/>
      <c r="AI33" s="22"/>
      <c r="AJ33" s="37"/>
      <c r="AK33" s="34">
        <v>1</v>
      </c>
      <c r="AL33" s="12">
        <v>3</v>
      </c>
      <c r="AM33" s="63"/>
      <c r="AN33" s="58">
        <v>6</v>
      </c>
      <c r="AO33" s="77"/>
      <c r="AP33" s="58">
        <v>1</v>
      </c>
      <c r="AQ33" s="12"/>
      <c r="AR33" s="63"/>
      <c r="AS33" s="58">
        <v>15</v>
      </c>
      <c r="AT33" s="22"/>
      <c r="AU33" s="37"/>
      <c r="AW33" s="460"/>
      <c r="AX33" s="460"/>
      <c r="AY33" s="460"/>
      <c r="AZ33" s="460"/>
    </row>
    <row r="34" spans="1:52" ht="12.75">
      <c r="A34" s="580"/>
      <c r="B34" s="577"/>
      <c r="C34" s="594"/>
      <c r="D34" s="13"/>
      <c r="E34" s="12"/>
      <c r="F34" s="63"/>
      <c r="G34" s="58"/>
      <c r="H34" s="77"/>
      <c r="I34" s="58"/>
      <c r="J34" s="12"/>
      <c r="K34" s="63"/>
      <c r="L34" s="58"/>
      <c r="M34" s="22"/>
      <c r="N34" s="37"/>
      <c r="O34" s="34"/>
      <c r="P34" s="12"/>
      <c r="Q34" s="63"/>
      <c r="R34" s="58"/>
      <c r="S34" s="77"/>
      <c r="T34" s="58"/>
      <c r="U34" s="12"/>
      <c r="V34" s="63"/>
      <c r="W34" s="58"/>
      <c r="X34" s="22"/>
      <c r="Y34" s="37"/>
      <c r="Z34" s="34"/>
      <c r="AA34" s="12"/>
      <c r="AB34" s="63"/>
      <c r="AC34" s="58"/>
      <c r="AD34" s="77"/>
      <c r="AE34" s="58"/>
      <c r="AF34" s="12"/>
      <c r="AG34" s="63"/>
      <c r="AH34" s="58"/>
      <c r="AI34" s="22"/>
      <c r="AJ34" s="37"/>
      <c r="AK34" s="34"/>
      <c r="AL34" s="12"/>
      <c r="AM34" s="63"/>
      <c r="AN34" s="58"/>
      <c r="AO34" s="77"/>
      <c r="AP34" s="58"/>
      <c r="AQ34" s="12"/>
      <c r="AR34" s="63"/>
      <c r="AS34" s="58"/>
      <c r="AT34" s="22"/>
      <c r="AU34" s="37"/>
      <c r="AW34" s="460"/>
      <c r="AX34" s="460"/>
      <c r="AY34" s="460"/>
      <c r="AZ34" s="460"/>
    </row>
    <row r="35" spans="1:52" ht="12.75">
      <c r="A35" s="204">
        <v>11</v>
      </c>
      <c r="B35" s="263" t="s">
        <v>162</v>
      </c>
      <c r="C35" s="264" t="s">
        <v>174</v>
      </c>
      <c r="D35" s="226">
        <v>0</v>
      </c>
      <c r="E35" s="226"/>
      <c r="F35" s="265"/>
      <c r="G35" s="207"/>
      <c r="H35" s="266"/>
      <c r="I35" s="207"/>
      <c r="J35" s="226"/>
      <c r="K35" s="265"/>
      <c r="L35" s="207"/>
      <c r="M35" s="267"/>
      <c r="N35" s="268"/>
      <c r="O35" s="207">
        <v>0</v>
      </c>
      <c r="P35" s="226"/>
      <c r="Q35" s="265"/>
      <c r="R35" s="207"/>
      <c r="S35" s="266"/>
      <c r="T35" s="207"/>
      <c r="U35" s="226"/>
      <c r="V35" s="265"/>
      <c r="W35" s="207"/>
      <c r="X35" s="267"/>
      <c r="Y35" s="268"/>
      <c r="Z35" s="207">
        <v>0</v>
      </c>
      <c r="AA35" s="226"/>
      <c r="AB35" s="265"/>
      <c r="AC35" s="207"/>
      <c r="AD35" s="266"/>
      <c r="AE35" s="207"/>
      <c r="AF35" s="226"/>
      <c r="AG35" s="265"/>
      <c r="AH35" s="207"/>
      <c r="AI35" s="267"/>
      <c r="AJ35" s="268"/>
      <c r="AK35" s="207">
        <v>1</v>
      </c>
      <c r="AL35" s="226">
        <v>2</v>
      </c>
      <c r="AM35" s="265"/>
      <c r="AN35" s="207">
        <v>45</v>
      </c>
      <c r="AO35" s="266"/>
      <c r="AP35" s="207"/>
      <c r="AQ35" s="226"/>
      <c r="AR35" s="265"/>
      <c r="AS35" s="207"/>
      <c r="AT35" s="267"/>
      <c r="AU35" s="268"/>
      <c r="AW35" s="460" t="s">
        <v>162</v>
      </c>
      <c r="AX35" s="460">
        <v>0</v>
      </c>
      <c r="AY35" s="460">
        <v>1</v>
      </c>
      <c r="AZ35" s="460">
        <v>0</v>
      </c>
    </row>
    <row r="36" spans="1:52" ht="12.75">
      <c r="A36" s="20">
        <v>12</v>
      </c>
      <c r="B36" s="104" t="s">
        <v>123</v>
      </c>
      <c r="C36" s="16" t="s">
        <v>175</v>
      </c>
      <c r="D36" s="13">
        <v>1</v>
      </c>
      <c r="E36" s="12"/>
      <c r="F36" s="63"/>
      <c r="G36" s="58"/>
      <c r="H36" s="77"/>
      <c r="I36" s="58"/>
      <c r="J36" s="12"/>
      <c r="K36" s="63"/>
      <c r="L36" s="58"/>
      <c r="M36" s="22"/>
      <c r="N36" s="37"/>
      <c r="O36" s="34"/>
      <c r="P36" s="12"/>
      <c r="Q36" s="63"/>
      <c r="R36" s="58"/>
      <c r="S36" s="77"/>
      <c r="T36" s="58"/>
      <c r="U36" s="12"/>
      <c r="V36" s="63"/>
      <c r="W36" s="58"/>
      <c r="X36" s="22"/>
      <c r="Y36" s="37"/>
      <c r="Z36" s="34">
        <v>0</v>
      </c>
      <c r="AA36" s="12"/>
      <c r="AB36" s="63"/>
      <c r="AC36" s="58"/>
      <c r="AD36" s="77"/>
      <c r="AE36" s="58"/>
      <c r="AF36" s="12"/>
      <c r="AG36" s="63"/>
      <c r="AH36" s="58"/>
      <c r="AI36" s="22"/>
      <c r="AJ36" s="37"/>
      <c r="AK36" s="34">
        <v>1</v>
      </c>
      <c r="AL36" s="12">
        <v>3</v>
      </c>
      <c r="AM36" s="63"/>
      <c r="AN36" s="58">
        <v>6</v>
      </c>
      <c r="AO36" s="77"/>
      <c r="AP36" s="58">
        <v>3</v>
      </c>
      <c r="AQ36" s="12"/>
      <c r="AR36" s="63"/>
      <c r="AS36" s="58">
        <v>6</v>
      </c>
      <c r="AT36" s="22"/>
      <c r="AU36" s="37"/>
      <c r="AW36" s="460"/>
      <c r="AX36" s="460"/>
      <c r="AY36" s="460"/>
      <c r="AZ36" s="460"/>
    </row>
    <row r="37" spans="1:52" ht="12.75">
      <c r="A37" s="204">
        <v>13</v>
      </c>
      <c r="B37" s="263" t="s">
        <v>142</v>
      </c>
      <c r="C37" s="264" t="s">
        <v>176</v>
      </c>
      <c r="D37" s="269">
        <v>0</v>
      </c>
      <c r="E37" s="269"/>
      <c r="F37" s="270"/>
      <c r="G37" s="271"/>
      <c r="H37" s="272"/>
      <c r="I37" s="271"/>
      <c r="J37" s="269"/>
      <c r="K37" s="270"/>
      <c r="L37" s="271"/>
      <c r="M37" s="273"/>
      <c r="N37" s="274"/>
      <c r="O37" s="271"/>
      <c r="P37" s="269"/>
      <c r="Q37" s="270"/>
      <c r="R37" s="271"/>
      <c r="S37" s="272"/>
      <c r="T37" s="271"/>
      <c r="U37" s="269"/>
      <c r="V37" s="270"/>
      <c r="W37" s="271"/>
      <c r="X37" s="273"/>
      <c r="Y37" s="274"/>
      <c r="Z37" s="271">
        <v>1</v>
      </c>
      <c r="AA37" s="269"/>
      <c r="AB37" s="270"/>
      <c r="AC37" s="271"/>
      <c r="AD37" s="272"/>
      <c r="AE37" s="275">
        <v>3</v>
      </c>
      <c r="AF37" s="276"/>
      <c r="AG37" s="277"/>
      <c r="AH37" s="271">
        <v>40</v>
      </c>
      <c r="AI37" s="273"/>
      <c r="AJ37" s="274"/>
      <c r="AK37" s="271">
        <v>0</v>
      </c>
      <c r="AL37" s="269"/>
      <c r="AM37" s="270"/>
      <c r="AN37" s="271"/>
      <c r="AO37" s="272"/>
      <c r="AP37" s="271">
        <v>3</v>
      </c>
      <c r="AQ37" s="269">
        <v>3</v>
      </c>
      <c r="AR37" s="270"/>
      <c r="AS37" s="271">
        <v>40</v>
      </c>
      <c r="AT37" s="273">
        <v>40</v>
      </c>
      <c r="AU37" s="274"/>
      <c r="AW37" s="460" t="s">
        <v>142</v>
      </c>
      <c r="AX37" s="460">
        <v>0</v>
      </c>
      <c r="AY37" s="460">
        <v>0</v>
      </c>
      <c r="AZ37" s="460">
        <v>3</v>
      </c>
    </row>
    <row r="38" spans="1:47" ht="12.75">
      <c r="A38" s="280">
        <v>14</v>
      </c>
      <c r="B38" s="281" t="s">
        <v>16</v>
      </c>
      <c r="C38" s="171" t="s">
        <v>182</v>
      </c>
      <c r="D38" s="282">
        <v>0</v>
      </c>
      <c r="E38" s="282"/>
      <c r="F38" s="283"/>
      <c r="G38" s="172"/>
      <c r="H38" s="284"/>
      <c r="I38" s="172"/>
      <c r="J38" s="282"/>
      <c r="K38" s="283"/>
      <c r="L38" s="172"/>
      <c r="M38" s="285"/>
      <c r="N38" s="286"/>
      <c r="O38" s="172">
        <v>0</v>
      </c>
      <c r="P38" s="282"/>
      <c r="Q38" s="283"/>
      <c r="R38" s="172"/>
      <c r="S38" s="284"/>
      <c r="T38" s="172"/>
      <c r="U38" s="282"/>
      <c r="V38" s="283"/>
      <c r="W38" s="172"/>
      <c r="X38" s="285"/>
      <c r="Y38" s="286"/>
      <c r="Z38" s="172">
        <v>0</v>
      </c>
      <c r="AA38" s="282"/>
      <c r="AB38" s="283"/>
      <c r="AC38" s="172"/>
      <c r="AD38" s="284"/>
      <c r="AE38" s="201"/>
      <c r="AF38" s="287"/>
      <c r="AG38" s="288"/>
      <c r="AH38" s="172"/>
      <c r="AI38" s="285"/>
      <c r="AJ38" s="286"/>
      <c r="AK38" s="172">
        <v>0</v>
      </c>
      <c r="AL38" s="282"/>
      <c r="AM38" s="283"/>
      <c r="AN38" s="172"/>
      <c r="AO38" s="284"/>
      <c r="AP38" s="172"/>
      <c r="AQ38" s="282"/>
      <c r="AR38" s="283"/>
      <c r="AS38" s="172"/>
      <c r="AT38" s="285"/>
      <c r="AU38" s="286"/>
    </row>
    <row r="39" spans="1:52" ht="12.75">
      <c r="A39" s="289">
        <v>15</v>
      </c>
      <c r="B39" s="281" t="s">
        <v>181</v>
      </c>
      <c r="C39" s="171" t="s">
        <v>180</v>
      </c>
      <c r="D39" s="290">
        <v>0</v>
      </c>
      <c r="E39" s="291"/>
      <c r="F39" s="292"/>
      <c r="G39" s="293"/>
      <c r="H39" s="294"/>
      <c r="I39" s="293"/>
      <c r="J39" s="291"/>
      <c r="K39" s="292"/>
      <c r="L39" s="293"/>
      <c r="M39" s="295"/>
      <c r="N39" s="296"/>
      <c r="O39" s="297">
        <v>0</v>
      </c>
      <c r="P39" s="291"/>
      <c r="Q39" s="292"/>
      <c r="R39" s="293"/>
      <c r="S39" s="294"/>
      <c r="T39" s="293"/>
      <c r="U39" s="291"/>
      <c r="V39" s="292"/>
      <c r="W39" s="293"/>
      <c r="X39" s="295"/>
      <c r="Y39" s="296"/>
      <c r="Z39" s="297">
        <v>0</v>
      </c>
      <c r="AA39" s="291"/>
      <c r="AB39" s="292"/>
      <c r="AC39" s="293"/>
      <c r="AD39" s="294"/>
      <c r="AE39" s="293"/>
      <c r="AF39" s="291"/>
      <c r="AG39" s="292"/>
      <c r="AH39" s="293"/>
      <c r="AI39" s="295"/>
      <c r="AJ39" s="296"/>
      <c r="AK39" s="297">
        <v>0</v>
      </c>
      <c r="AL39" s="291"/>
      <c r="AM39" s="292"/>
      <c r="AN39" s="293"/>
      <c r="AO39" s="294"/>
      <c r="AP39" s="293"/>
      <c r="AQ39" s="291"/>
      <c r="AR39" s="292"/>
      <c r="AS39" s="293"/>
      <c r="AT39" s="295"/>
      <c r="AU39" s="296"/>
      <c r="AX39" s="660">
        <v>0</v>
      </c>
      <c r="AY39" s="660">
        <v>1</v>
      </c>
      <c r="AZ39" s="660">
        <v>3</v>
      </c>
    </row>
    <row r="40" spans="1:47" ht="12.75">
      <c r="A40" s="298">
        <v>16</v>
      </c>
      <c r="B40" s="338" t="s">
        <v>125</v>
      </c>
      <c r="C40" s="300" t="s">
        <v>184</v>
      </c>
      <c r="D40" s="301">
        <v>0</v>
      </c>
      <c r="E40" s="301"/>
      <c r="F40" s="302"/>
      <c r="G40" s="303"/>
      <c r="H40" s="304"/>
      <c r="I40" s="303"/>
      <c r="J40" s="301"/>
      <c r="K40" s="302"/>
      <c r="L40" s="303"/>
      <c r="M40" s="305"/>
      <c r="N40" s="306"/>
      <c r="O40" s="303">
        <v>0</v>
      </c>
      <c r="P40" s="301"/>
      <c r="Q40" s="302"/>
      <c r="R40" s="303"/>
      <c r="S40" s="304"/>
      <c r="T40" s="303"/>
      <c r="U40" s="301"/>
      <c r="V40" s="302"/>
      <c r="W40" s="303"/>
      <c r="X40" s="305"/>
      <c r="Y40" s="306"/>
      <c r="Z40" s="303">
        <v>1</v>
      </c>
      <c r="AA40" s="301"/>
      <c r="AB40" s="302"/>
      <c r="AC40" s="303"/>
      <c r="AD40" s="304"/>
      <c r="AE40" s="303">
        <v>1</v>
      </c>
      <c r="AF40" s="301"/>
      <c r="AG40" s="302"/>
      <c r="AH40" s="303">
        <v>30</v>
      </c>
      <c r="AI40" s="305"/>
      <c r="AJ40" s="306"/>
      <c r="AK40" s="303">
        <v>1</v>
      </c>
      <c r="AL40" s="301"/>
      <c r="AM40" s="302"/>
      <c r="AN40" s="303"/>
      <c r="AO40" s="304"/>
      <c r="AP40" s="303">
        <v>1</v>
      </c>
      <c r="AQ40" s="301"/>
      <c r="AR40" s="302"/>
      <c r="AS40" s="303">
        <v>30</v>
      </c>
      <c r="AT40" s="305"/>
      <c r="AU40" s="306"/>
    </row>
    <row r="41" spans="1:47" ht="12.75">
      <c r="A41" s="581">
        <v>17</v>
      </c>
      <c r="B41" s="567" t="s">
        <v>16</v>
      </c>
      <c r="C41" s="589" t="s">
        <v>185</v>
      </c>
      <c r="D41" s="307">
        <v>0</v>
      </c>
      <c r="E41" s="308"/>
      <c r="F41" s="309"/>
      <c r="G41" s="310"/>
      <c r="H41" s="311"/>
      <c r="I41" s="310"/>
      <c r="J41" s="308"/>
      <c r="K41" s="309"/>
      <c r="L41" s="310"/>
      <c r="M41" s="312"/>
      <c r="N41" s="313"/>
      <c r="O41" s="314">
        <v>0</v>
      </c>
      <c r="P41" s="308"/>
      <c r="Q41" s="309"/>
      <c r="R41" s="310"/>
      <c r="S41" s="311"/>
      <c r="T41" s="310"/>
      <c r="U41" s="308"/>
      <c r="V41" s="309"/>
      <c r="W41" s="310"/>
      <c r="X41" s="312"/>
      <c r="Y41" s="313"/>
      <c r="Z41" s="314">
        <v>1</v>
      </c>
      <c r="AA41" s="308">
        <v>3</v>
      </c>
      <c r="AB41" s="309"/>
      <c r="AC41" s="310">
        <v>20</v>
      </c>
      <c r="AD41" s="311"/>
      <c r="AE41" s="310">
        <v>1</v>
      </c>
      <c r="AF41" s="308"/>
      <c r="AG41" s="309">
        <v>3</v>
      </c>
      <c r="AH41" s="310">
        <v>30</v>
      </c>
      <c r="AI41" s="312"/>
      <c r="AJ41" s="313">
        <v>20</v>
      </c>
      <c r="AK41" s="314">
        <v>1</v>
      </c>
      <c r="AL41" s="308">
        <v>2</v>
      </c>
      <c r="AM41" s="309"/>
      <c r="AN41" s="310">
        <v>25</v>
      </c>
      <c r="AO41" s="311"/>
      <c r="AP41" s="310">
        <v>1</v>
      </c>
      <c r="AQ41" s="308"/>
      <c r="AR41" s="309"/>
      <c r="AS41" s="310">
        <v>30</v>
      </c>
      <c r="AT41" s="312"/>
      <c r="AU41" s="313"/>
    </row>
    <row r="42" spans="1:47" ht="13.5" thickBot="1">
      <c r="A42" s="582"/>
      <c r="B42" s="568"/>
      <c r="C42" s="592"/>
      <c r="D42" s="380"/>
      <c r="E42" s="381"/>
      <c r="F42" s="382"/>
      <c r="G42" s="383"/>
      <c r="H42" s="384"/>
      <c r="I42" s="383"/>
      <c r="J42" s="381"/>
      <c r="K42" s="382"/>
      <c r="L42" s="383"/>
      <c r="M42" s="385"/>
      <c r="N42" s="386"/>
      <c r="O42" s="387"/>
      <c r="P42" s="381"/>
      <c r="Q42" s="382"/>
      <c r="R42" s="383"/>
      <c r="S42" s="384"/>
      <c r="T42" s="383"/>
      <c r="U42" s="381"/>
      <c r="V42" s="382"/>
      <c r="W42" s="383"/>
      <c r="X42" s="385"/>
      <c r="Y42" s="386"/>
      <c r="Z42" s="387"/>
      <c r="AA42" s="381"/>
      <c r="AB42" s="382"/>
      <c r="AC42" s="383"/>
      <c r="AD42" s="384"/>
      <c r="AE42" s="383">
        <v>1</v>
      </c>
      <c r="AF42" s="381"/>
      <c r="AG42" s="382"/>
      <c r="AH42" s="383">
        <v>30</v>
      </c>
      <c r="AI42" s="385"/>
      <c r="AJ42" s="386"/>
      <c r="AK42" s="387"/>
      <c r="AL42" s="381"/>
      <c r="AM42" s="382"/>
      <c r="AN42" s="383"/>
      <c r="AO42" s="384"/>
      <c r="AP42" s="383">
        <v>3</v>
      </c>
      <c r="AQ42" s="381"/>
      <c r="AR42" s="382"/>
      <c r="AS42" s="383">
        <v>20</v>
      </c>
      <c r="AT42" s="385"/>
      <c r="AU42" s="388"/>
    </row>
    <row r="43" spans="1:47" ht="12.75">
      <c r="A43" s="603">
        <v>18</v>
      </c>
      <c r="B43" s="601" t="s">
        <v>183</v>
      </c>
      <c r="C43" s="599" t="s">
        <v>188</v>
      </c>
      <c r="D43" s="390">
        <v>1</v>
      </c>
      <c r="E43" s="390">
        <v>2</v>
      </c>
      <c r="F43" s="391"/>
      <c r="G43" s="392">
        <v>10</v>
      </c>
      <c r="H43" s="393"/>
      <c r="I43" s="392"/>
      <c r="J43" s="390"/>
      <c r="K43" s="391"/>
      <c r="L43" s="392"/>
      <c r="M43" s="394"/>
      <c r="N43" s="395"/>
      <c r="O43" s="392"/>
      <c r="P43" s="390"/>
      <c r="Q43" s="391"/>
      <c r="R43" s="392"/>
      <c r="S43" s="393"/>
      <c r="T43" s="392"/>
      <c r="U43" s="390"/>
      <c r="V43" s="391"/>
      <c r="W43" s="392"/>
      <c r="X43" s="394"/>
      <c r="Y43" s="395"/>
      <c r="Z43" s="392">
        <v>1</v>
      </c>
      <c r="AA43" s="390"/>
      <c r="AB43" s="391"/>
      <c r="AC43" s="392"/>
      <c r="AD43" s="393"/>
      <c r="AE43" s="392">
        <v>1</v>
      </c>
      <c r="AF43" s="390"/>
      <c r="AG43" s="391">
        <v>1</v>
      </c>
      <c r="AH43" s="392">
        <v>15</v>
      </c>
      <c r="AI43" s="394"/>
      <c r="AJ43" s="395">
        <v>15</v>
      </c>
      <c r="AK43" s="392">
        <v>1</v>
      </c>
      <c r="AL43" s="390">
        <v>3</v>
      </c>
      <c r="AM43" s="391"/>
      <c r="AN43" s="392">
        <v>6</v>
      </c>
      <c r="AO43" s="393"/>
      <c r="AP43" s="392">
        <v>1</v>
      </c>
      <c r="AQ43" s="390"/>
      <c r="AR43" s="391"/>
      <c r="AS43" s="392">
        <v>15</v>
      </c>
      <c r="AT43" s="394"/>
      <c r="AU43" s="396"/>
    </row>
    <row r="44" spans="1:47" ht="13.5" thickBot="1">
      <c r="A44" s="604"/>
      <c r="B44" s="608"/>
      <c r="C44" s="607"/>
      <c r="D44" s="359"/>
      <c r="E44" s="359"/>
      <c r="F44" s="360"/>
      <c r="G44" s="361"/>
      <c r="H44" s="362"/>
      <c r="I44" s="361"/>
      <c r="J44" s="359"/>
      <c r="K44" s="360"/>
      <c r="L44" s="361"/>
      <c r="M44" s="363"/>
      <c r="N44" s="364"/>
      <c r="O44" s="361"/>
      <c r="P44" s="359"/>
      <c r="Q44" s="360"/>
      <c r="R44" s="361"/>
      <c r="S44" s="362"/>
      <c r="T44" s="361"/>
      <c r="U44" s="359"/>
      <c r="V44" s="360"/>
      <c r="W44" s="361"/>
      <c r="X44" s="363"/>
      <c r="Y44" s="364"/>
      <c r="Z44" s="361"/>
      <c r="AA44" s="359"/>
      <c r="AB44" s="360"/>
      <c r="AC44" s="361"/>
      <c r="AD44" s="362"/>
      <c r="AE44" s="361">
        <v>1</v>
      </c>
      <c r="AF44" s="359"/>
      <c r="AG44" s="360"/>
      <c r="AH44" s="361">
        <v>15</v>
      </c>
      <c r="AI44" s="363"/>
      <c r="AJ44" s="364"/>
      <c r="AK44" s="361"/>
      <c r="AL44" s="359"/>
      <c r="AM44" s="360"/>
      <c r="AN44" s="361"/>
      <c r="AO44" s="362"/>
      <c r="AP44" s="361"/>
      <c r="AQ44" s="359"/>
      <c r="AR44" s="360"/>
      <c r="AS44" s="361"/>
      <c r="AT44" s="363"/>
      <c r="AU44" s="364"/>
    </row>
    <row r="45" spans="1:47" ht="12.75">
      <c r="A45" s="597">
        <v>19</v>
      </c>
      <c r="B45" s="601" t="s">
        <v>194</v>
      </c>
      <c r="C45" s="599" t="s">
        <v>195</v>
      </c>
      <c r="D45" s="365">
        <v>1</v>
      </c>
      <c r="E45" s="366"/>
      <c r="F45" s="367"/>
      <c r="G45" s="368"/>
      <c r="H45" s="369"/>
      <c r="I45" s="368"/>
      <c r="J45" s="366"/>
      <c r="K45" s="367"/>
      <c r="L45" s="368"/>
      <c r="M45" s="370"/>
      <c r="N45" s="371"/>
      <c r="O45" s="372">
        <v>0</v>
      </c>
      <c r="P45" s="366"/>
      <c r="Q45" s="367"/>
      <c r="R45" s="368"/>
      <c r="S45" s="369"/>
      <c r="T45" s="368"/>
      <c r="U45" s="366"/>
      <c r="V45" s="367"/>
      <c r="W45" s="368"/>
      <c r="X45" s="370"/>
      <c r="Y45" s="371"/>
      <c r="Z45" s="372">
        <v>0</v>
      </c>
      <c r="AA45" s="366"/>
      <c r="AB45" s="367"/>
      <c r="AC45" s="368"/>
      <c r="AD45" s="369"/>
      <c r="AE45" s="368"/>
      <c r="AF45" s="366"/>
      <c r="AG45" s="367"/>
      <c r="AH45" s="368"/>
      <c r="AI45" s="370"/>
      <c r="AJ45" s="371"/>
      <c r="AK45" s="372">
        <v>1</v>
      </c>
      <c r="AL45" s="366"/>
      <c r="AM45" s="367"/>
      <c r="AN45" s="368"/>
      <c r="AO45" s="369"/>
      <c r="AP45" s="368">
        <v>1</v>
      </c>
      <c r="AQ45" s="366"/>
      <c r="AR45" s="367"/>
      <c r="AS45" s="368">
        <v>15</v>
      </c>
      <c r="AT45" s="366"/>
      <c r="AU45" s="357"/>
    </row>
    <row r="46" spans="1:47" ht="13.5" thickBot="1">
      <c r="A46" s="598"/>
      <c r="B46" s="602"/>
      <c r="C46" s="600"/>
      <c r="D46" s="359"/>
      <c r="E46" s="359"/>
      <c r="F46" s="360"/>
      <c r="G46" s="361"/>
      <c r="H46" s="362"/>
      <c r="I46" s="361"/>
      <c r="J46" s="359"/>
      <c r="K46" s="360"/>
      <c r="L46" s="361"/>
      <c r="M46" s="363"/>
      <c r="N46" s="364"/>
      <c r="O46" s="361"/>
      <c r="P46" s="359"/>
      <c r="Q46" s="360"/>
      <c r="R46" s="361"/>
      <c r="S46" s="362"/>
      <c r="T46" s="361"/>
      <c r="U46" s="359"/>
      <c r="V46" s="360"/>
      <c r="W46" s="361"/>
      <c r="X46" s="363"/>
      <c r="Y46" s="364"/>
      <c r="Z46" s="361"/>
      <c r="AA46" s="359"/>
      <c r="AB46" s="360"/>
      <c r="AC46" s="361"/>
      <c r="AD46" s="362"/>
      <c r="AE46" s="361"/>
      <c r="AF46" s="359"/>
      <c r="AG46" s="360"/>
      <c r="AH46" s="361"/>
      <c r="AI46" s="363"/>
      <c r="AJ46" s="364"/>
      <c r="AK46" s="361"/>
      <c r="AL46" s="359"/>
      <c r="AM46" s="360"/>
      <c r="AN46" s="361"/>
      <c r="AO46" s="362"/>
      <c r="AP46" s="361"/>
      <c r="AQ46" s="359"/>
      <c r="AR46" s="360"/>
      <c r="AS46" s="361"/>
      <c r="AT46" s="359"/>
      <c r="AU46" s="39"/>
    </row>
    <row r="47" spans="1:47" ht="13.5" thickBot="1">
      <c r="A47" s="421">
        <v>20</v>
      </c>
      <c r="B47" s="422" t="s">
        <v>15</v>
      </c>
      <c r="C47" s="423" t="s">
        <v>196</v>
      </c>
      <c r="D47" s="424">
        <v>0</v>
      </c>
      <c r="E47" s="425"/>
      <c r="F47" s="426"/>
      <c r="G47" s="427"/>
      <c r="H47" s="428"/>
      <c r="I47" s="427"/>
      <c r="J47" s="425"/>
      <c r="K47" s="426"/>
      <c r="L47" s="427"/>
      <c r="M47" s="429"/>
      <c r="N47" s="430"/>
      <c r="O47" s="431">
        <v>0</v>
      </c>
      <c r="P47" s="425"/>
      <c r="Q47" s="426"/>
      <c r="R47" s="427"/>
      <c r="S47" s="428"/>
      <c r="T47" s="427"/>
      <c r="U47" s="425"/>
      <c r="V47" s="426"/>
      <c r="W47" s="427"/>
      <c r="X47" s="429"/>
      <c r="Y47" s="430"/>
      <c r="Z47" s="431">
        <v>1</v>
      </c>
      <c r="AA47" s="425"/>
      <c r="AB47" s="426"/>
      <c r="AC47" s="427"/>
      <c r="AD47" s="428"/>
      <c r="AE47" s="427"/>
      <c r="AF47" s="425"/>
      <c r="AG47" s="426"/>
      <c r="AH47" s="427"/>
      <c r="AI47" s="429"/>
      <c r="AJ47" s="430"/>
      <c r="AK47" s="431">
        <v>1</v>
      </c>
      <c r="AL47" s="425"/>
      <c r="AM47" s="426"/>
      <c r="AN47" s="427"/>
      <c r="AO47" s="428"/>
      <c r="AP47" s="427">
        <v>3</v>
      </c>
      <c r="AQ47" s="425"/>
      <c r="AR47" s="426"/>
      <c r="AS47" s="427">
        <v>20</v>
      </c>
      <c r="AT47" s="429"/>
      <c r="AU47" s="430"/>
    </row>
    <row r="48" spans="1:47" ht="12.75">
      <c r="A48" s="30"/>
      <c r="B48" s="28"/>
      <c r="C48" s="29"/>
      <c r="D48" s="13"/>
      <c r="E48" s="13"/>
      <c r="F48" s="65"/>
      <c r="G48" s="34"/>
      <c r="H48" s="79"/>
      <c r="I48" s="34"/>
      <c r="J48" s="13"/>
      <c r="K48" s="65"/>
      <c r="L48" s="34"/>
      <c r="M48" s="14"/>
      <c r="N48" s="39"/>
      <c r="O48" s="34"/>
      <c r="P48" s="13"/>
      <c r="Q48" s="65"/>
      <c r="R48" s="34"/>
      <c r="S48" s="79"/>
      <c r="T48" s="34"/>
      <c r="U48" s="13"/>
      <c r="V48" s="65"/>
      <c r="W48" s="34"/>
      <c r="X48" s="14"/>
      <c r="Y48" s="39"/>
      <c r="Z48" s="34"/>
      <c r="AA48" s="13"/>
      <c r="AB48" s="65"/>
      <c r="AC48" s="34"/>
      <c r="AD48" s="79"/>
      <c r="AE48" s="34"/>
      <c r="AF48" s="13"/>
      <c r="AG48" s="65"/>
      <c r="AH48" s="34"/>
      <c r="AI48" s="14"/>
      <c r="AJ48" s="39"/>
      <c r="AK48" s="34"/>
      <c r="AL48" s="13"/>
      <c r="AM48" s="65"/>
      <c r="AN48" s="34"/>
      <c r="AO48" s="79"/>
      <c r="AP48" s="34"/>
      <c r="AQ48" s="13"/>
      <c r="AR48" s="65"/>
      <c r="AS48" s="34"/>
      <c r="AT48" s="14"/>
      <c r="AU48" s="39"/>
    </row>
    <row r="49" spans="1:47" ht="12.75">
      <c r="A49" s="23"/>
      <c r="B49" s="28"/>
      <c r="C49" s="29"/>
      <c r="D49" s="24"/>
      <c r="E49" s="25"/>
      <c r="F49" s="64"/>
      <c r="G49" s="59"/>
      <c r="H49" s="78"/>
      <c r="I49" s="59"/>
      <c r="J49" s="25"/>
      <c r="K49" s="64"/>
      <c r="L49" s="59"/>
      <c r="M49" s="26"/>
      <c r="N49" s="38"/>
      <c r="O49" s="35"/>
      <c r="P49" s="25"/>
      <c r="Q49" s="64"/>
      <c r="R49" s="59"/>
      <c r="S49" s="78"/>
      <c r="T49" s="59"/>
      <c r="U49" s="25"/>
      <c r="V49" s="64"/>
      <c r="W49" s="59"/>
      <c r="X49" s="26"/>
      <c r="Y49" s="38"/>
      <c r="Z49" s="35"/>
      <c r="AA49" s="25"/>
      <c r="AB49" s="64"/>
      <c r="AC49" s="59"/>
      <c r="AD49" s="78"/>
      <c r="AE49" s="59"/>
      <c r="AF49" s="25"/>
      <c r="AG49" s="64"/>
      <c r="AH49" s="59"/>
      <c r="AI49" s="26"/>
      <c r="AJ49" s="38"/>
      <c r="AK49" s="35"/>
      <c r="AL49" s="25"/>
      <c r="AM49" s="64"/>
      <c r="AN49" s="59"/>
      <c r="AO49" s="78"/>
      <c r="AP49" s="59"/>
      <c r="AQ49" s="25"/>
      <c r="AR49" s="64"/>
      <c r="AS49" s="59"/>
      <c r="AT49" s="26"/>
      <c r="AU49" s="38"/>
    </row>
    <row r="50" spans="1:47" ht="12.75">
      <c r="A50" s="30"/>
      <c r="B50" s="28"/>
      <c r="C50" s="29"/>
      <c r="D50" s="13"/>
      <c r="E50" s="13"/>
      <c r="F50" s="65"/>
      <c r="G50" s="34"/>
      <c r="H50" s="79"/>
      <c r="I50" s="34"/>
      <c r="J50" s="13"/>
      <c r="K50" s="65"/>
      <c r="L50" s="34"/>
      <c r="M50" s="14"/>
      <c r="N50" s="39"/>
      <c r="O50" s="34"/>
      <c r="P50" s="13"/>
      <c r="Q50" s="65"/>
      <c r="R50" s="34"/>
      <c r="S50" s="79"/>
      <c r="T50" s="34"/>
      <c r="U50" s="13"/>
      <c r="V50" s="65"/>
      <c r="W50" s="34"/>
      <c r="X50" s="14"/>
      <c r="Y50" s="39"/>
      <c r="Z50" s="34"/>
      <c r="AA50" s="13"/>
      <c r="AB50" s="65"/>
      <c r="AC50" s="34"/>
      <c r="AD50" s="79"/>
      <c r="AE50" s="34"/>
      <c r="AF50" s="13"/>
      <c r="AG50" s="65"/>
      <c r="AH50" s="34"/>
      <c r="AI50" s="14"/>
      <c r="AJ50" s="39"/>
      <c r="AK50" s="34"/>
      <c r="AL50" s="13"/>
      <c r="AM50" s="65"/>
      <c r="AN50" s="34"/>
      <c r="AO50" s="79"/>
      <c r="AP50" s="34"/>
      <c r="AQ50" s="13"/>
      <c r="AR50" s="65"/>
      <c r="AS50" s="34"/>
      <c r="AT50" s="14"/>
      <c r="AU50" s="39"/>
    </row>
    <row r="51" spans="1:47" ht="12.75">
      <c r="A51" s="23"/>
      <c r="B51" s="28"/>
      <c r="C51" s="29"/>
      <c r="D51" s="24"/>
      <c r="E51" s="25"/>
      <c r="F51" s="64"/>
      <c r="G51" s="59"/>
      <c r="H51" s="78"/>
      <c r="I51" s="59"/>
      <c r="J51" s="25"/>
      <c r="K51" s="64"/>
      <c r="L51" s="59"/>
      <c r="M51" s="26"/>
      <c r="N51" s="38"/>
      <c r="O51" s="35"/>
      <c r="P51" s="25"/>
      <c r="Q51" s="64"/>
      <c r="R51" s="59"/>
      <c r="S51" s="78"/>
      <c r="T51" s="59"/>
      <c r="U51" s="25"/>
      <c r="V51" s="64"/>
      <c r="W51" s="59"/>
      <c r="X51" s="26"/>
      <c r="Y51" s="38"/>
      <c r="Z51" s="35"/>
      <c r="AA51" s="25"/>
      <c r="AB51" s="64"/>
      <c r="AC51" s="59"/>
      <c r="AD51" s="78"/>
      <c r="AE51" s="59"/>
      <c r="AF51" s="25"/>
      <c r="AG51" s="64"/>
      <c r="AH51" s="59"/>
      <c r="AI51" s="26"/>
      <c r="AJ51" s="38"/>
      <c r="AK51" s="35"/>
      <c r="AL51" s="25"/>
      <c r="AM51" s="64"/>
      <c r="AN51" s="59"/>
      <c r="AO51" s="78"/>
      <c r="AP51" s="59"/>
      <c r="AQ51" s="25"/>
      <c r="AR51" s="64"/>
      <c r="AS51" s="59"/>
      <c r="AT51" s="26"/>
      <c r="AU51" s="38"/>
    </row>
    <row r="52" spans="1:47" ht="12.75">
      <c r="A52" s="23"/>
      <c r="B52" s="28"/>
      <c r="C52" s="29"/>
      <c r="D52" s="24"/>
      <c r="E52" s="25"/>
      <c r="F52" s="64"/>
      <c r="G52" s="59"/>
      <c r="H52" s="78"/>
      <c r="I52" s="59"/>
      <c r="J52" s="25"/>
      <c r="K52" s="64"/>
      <c r="L52" s="59"/>
      <c r="M52" s="26"/>
      <c r="N52" s="38"/>
      <c r="O52" s="35"/>
      <c r="P52" s="25"/>
      <c r="Q52" s="64"/>
      <c r="R52" s="59"/>
      <c r="S52" s="78"/>
      <c r="T52" s="59"/>
      <c r="U52" s="25"/>
      <c r="V52" s="64"/>
      <c r="W52" s="59"/>
      <c r="X52" s="26"/>
      <c r="Y52" s="38"/>
      <c r="Z52" s="35"/>
      <c r="AA52" s="25"/>
      <c r="AB52" s="64"/>
      <c r="AC52" s="59"/>
      <c r="AD52" s="78"/>
      <c r="AE52" s="59"/>
      <c r="AF52" s="25"/>
      <c r="AG52" s="64"/>
      <c r="AH52" s="59"/>
      <c r="AI52" s="26"/>
      <c r="AJ52" s="38"/>
      <c r="AK52" s="35"/>
      <c r="AL52" s="25"/>
      <c r="AM52" s="64"/>
      <c r="AN52" s="59"/>
      <c r="AO52" s="78"/>
      <c r="AP52" s="59"/>
      <c r="AQ52" s="25"/>
      <c r="AR52" s="64"/>
      <c r="AS52" s="59"/>
      <c r="AT52" s="26"/>
      <c r="AU52" s="38"/>
    </row>
    <row r="53" spans="1:47" ht="13.5" thickBot="1">
      <c r="A53" s="563" t="s">
        <v>23</v>
      </c>
      <c r="B53" s="564"/>
      <c r="C53" s="565"/>
      <c r="D53" s="53">
        <f>SUM(D17:D52)</f>
        <v>8</v>
      </c>
      <c r="E53" s="49"/>
      <c r="F53" s="42"/>
      <c r="G53" s="42"/>
      <c r="H53" s="42"/>
      <c r="I53" s="42"/>
      <c r="J53" s="42"/>
      <c r="K53" s="42"/>
      <c r="L53" s="42"/>
      <c r="M53" s="42"/>
      <c r="N53" s="43"/>
      <c r="O53" s="54">
        <f>SUM(O17:O52)</f>
        <v>1</v>
      </c>
      <c r="P53" s="50"/>
      <c r="Q53" s="45"/>
      <c r="R53" s="45"/>
      <c r="S53" s="45"/>
      <c r="T53" s="45"/>
      <c r="U53" s="44"/>
      <c r="V53" s="45"/>
      <c r="W53" s="45"/>
      <c r="X53" s="45"/>
      <c r="Y53" s="46"/>
      <c r="Z53" s="45">
        <f>SUM(Z17:Z52)</f>
        <v>6</v>
      </c>
      <c r="AA53" s="51"/>
      <c r="AB53" s="45"/>
      <c r="AC53" s="45"/>
      <c r="AD53" s="45"/>
      <c r="AE53" s="45"/>
      <c r="AF53" s="45"/>
      <c r="AG53" s="47"/>
      <c r="AH53" s="47"/>
      <c r="AI53" s="47"/>
      <c r="AJ53" s="48"/>
      <c r="AK53" s="56">
        <f>SUM(AK17:AK52)</f>
        <v>14</v>
      </c>
      <c r="AL53" s="52"/>
      <c r="AM53" s="47"/>
      <c r="AN53" s="47"/>
      <c r="AO53" s="47"/>
      <c r="AP53" s="47"/>
      <c r="AQ53" s="47"/>
      <c r="AR53" s="47"/>
      <c r="AS53" s="47"/>
      <c r="AT53" s="47"/>
      <c r="AU53" s="48"/>
    </row>
  </sheetData>
  <sheetProtection/>
  <mergeCells count="175">
    <mergeCell ref="A45:A46"/>
    <mergeCell ref="B45:B46"/>
    <mergeCell ref="C45:C46"/>
    <mergeCell ref="A43:A44"/>
    <mergeCell ref="B43:B44"/>
    <mergeCell ref="C43:C44"/>
    <mergeCell ref="A33:A34"/>
    <mergeCell ref="B33:B34"/>
    <mergeCell ref="C33:C34"/>
    <mergeCell ref="A41:A42"/>
    <mergeCell ref="B41:B42"/>
    <mergeCell ref="C41:C42"/>
    <mergeCell ref="A27:A28"/>
    <mergeCell ref="B27:B28"/>
    <mergeCell ref="C27:C28"/>
    <mergeCell ref="A30:A31"/>
    <mergeCell ref="B30:B31"/>
    <mergeCell ref="C30:C31"/>
    <mergeCell ref="A17:A19"/>
    <mergeCell ref="B17:B19"/>
    <mergeCell ref="C17:C19"/>
    <mergeCell ref="A21:A24"/>
    <mergeCell ref="B21:B24"/>
    <mergeCell ref="C21:C24"/>
    <mergeCell ref="A53:C53"/>
    <mergeCell ref="AH15:AJ15"/>
    <mergeCell ref="AL15:AM15"/>
    <mergeCell ref="AN15:AO15"/>
    <mergeCell ref="W15:Y15"/>
    <mergeCell ref="AA15:AB15"/>
    <mergeCell ref="G15:H15"/>
    <mergeCell ref="I15:K15"/>
    <mergeCell ref="L15:N15"/>
    <mergeCell ref="P15:Q15"/>
    <mergeCell ref="R15:S15"/>
    <mergeCell ref="AC15:AD15"/>
    <mergeCell ref="AA14:AD14"/>
    <mergeCell ref="AE14:AJ14"/>
    <mergeCell ref="AL14:AO14"/>
    <mergeCell ref="AE15:AG15"/>
    <mergeCell ref="T15:V15"/>
    <mergeCell ref="AS15:AU15"/>
    <mergeCell ref="AP15:AR15"/>
    <mergeCell ref="AL13:AU13"/>
    <mergeCell ref="A14:A16"/>
    <mergeCell ref="B14:B16"/>
    <mergeCell ref="C14:C16"/>
    <mergeCell ref="E14:H14"/>
    <mergeCell ref="I14:N14"/>
    <mergeCell ref="P14:S14"/>
    <mergeCell ref="T14:Y14"/>
    <mergeCell ref="AP14:AU14"/>
    <mergeCell ref="E15:F15"/>
    <mergeCell ref="P10:Q10"/>
    <mergeCell ref="A12:C12"/>
    <mergeCell ref="E12:N12"/>
    <mergeCell ref="P12:Y12"/>
    <mergeCell ref="R10:S10"/>
    <mergeCell ref="T10:U10"/>
    <mergeCell ref="AR10:AS10"/>
    <mergeCell ref="AT10:AU10"/>
    <mergeCell ref="AR9:AS9"/>
    <mergeCell ref="AT9:AU9"/>
    <mergeCell ref="AL12:AU12"/>
    <mergeCell ref="P11:Y11"/>
    <mergeCell ref="AC10:AD10"/>
    <mergeCell ref="AE10:AF10"/>
    <mergeCell ref="AG10:AH10"/>
    <mergeCell ref="AI10:AJ10"/>
    <mergeCell ref="Z6:Z16"/>
    <mergeCell ref="AA6:AB6"/>
    <mergeCell ref="AC6:AD6"/>
    <mergeCell ref="X9:Y9"/>
    <mergeCell ref="AG6:AH6"/>
    <mergeCell ref="AL8:AU8"/>
    <mergeCell ref="AL6:AM6"/>
    <mergeCell ref="AN6:AO6"/>
    <mergeCell ref="AP6:AQ6"/>
    <mergeCell ref="AT6:AU6"/>
    <mergeCell ref="AR6:AS6"/>
    <mergeCell ref="AI9:AJ9"/>
    <mergeCell ref="AL11:AU11"/>
    <mergeCell ref="AA11:AJ11"/>
    <mergeCell ref="P6:Q6"/>
    <mergeCell ref="AI6:AJ6"/>
    <mergeCell ref="AK6:AK16"/>
    <mergeCell ref="AE7:AF7"/>
    <mergeCell ref="AA12:AJ12"/>
    <mergeCell ref="V10:W10"/>
    <mergeCell ref="X10:Y10"/>
    <mergeCell ref="R9:S9"/>
    <mergeCell ref="T9:U9"/>
    <mergeCell ref="V9:W9"/>
    <mergeCell ref="AP10:AQ10"/>
    <mergeCell ref="AA13:AJ13"/>
    <mergeCell ref="M7:N7"/>
    <mergeCell ref="P7:Q7"/>
    <mergeCell ref="R7:S7"/>
    <mergeCell ref="P13:Y13"/>
    <mergeCell ref="AN9:AO9"/>
    <mergeCell ref="AP9:AQ9"/>
    <mergeCell ref="AL10:AM10"/>
    <mergeCell ref="AA10:AB10"/>
    <mergeCell ref="AN10:AO10"/>
    <mergeCell ref="AL9:AM9"/>
    <mergeCell ref="AN7:AO7"/>
    <mergeCell ref="AT7:AU7"/>
    <mergeCell ref="AR7:AS7"/>
    <mergeCell ref="AL7:AM7"/>
    <mergeCell ref="AP7:AQ7"/>
    <mergeCell ref="AG9:AH9"/>
    <mergeCell ref="AA7:AB7"/>
    <mergeCell ref="AA9:AB9"/>
    <mergeCell ref="AC9:AD9"/>
    <mergeCell ref="AC7:AD7"/>
    <mergeCell ref="AG7:AH7"/>
    <mergeCell ref="AA8:AJ8"/>
    <mergeCell ref="AI7:AJ7"/>
    <mergeCell ref="R6:S6"/>
    <mergeCell ref="E11:N11"/>
    <mergeCell ref="T6:U6"/>
    <mergeCell ref="AE9:AF9"/>
    <mergeCell ref="V6:W6"/>
    <mergeCell ref="T7:U7"/>
    <mergeCell ref="E7:F7"/>
    <mergeCell ref="G7:H7"/>
    <mergeCell ref="I7:J7"/>
    <mergeCell ref="AE6:AF6"/>
    <mergeCell ref="X7:Y7"/>
    <mergeCell ref="X6:Y6"/>
    <mergeCell ref="V7:W7"/>
    <mergeCell ref="M10:N10"/>
    <mergeCell ref="E8:N8"/>
    <mergeCell ref="G10:H10"/>
    <mergeCell ref="I10:J10"/>
    <mergeCell ref="K10:L10"/>
    <mergeCell ref="M9:N9"/>
    <mergeCell ref="K7:L7"/>
    <mergeCell ref="P8:Y8"/>
    <mergeCell ref="A10:C10"/>
    <mergeCell ref="P9:Q9"/>
    <mergeCell ref="I6:J6"/>
    <mergeCell ref="K6:L6"/>
    <mergeCell ref="M6:N6"/>
    <mergeCell ref="O6:O16"/>
    <mergeCell ref="I9:J9"/>
    <mergeCell ref="K9:L9"/>
    <mergeCell ref="A11:C11"/>
    <mergeCell ref="A9:C9"/>
    <mergeCell ref="E9:F9"/>
    <mergeCell ref="G9:H9"/>
    <mergeCell ref="A6:C6"/>
    <mergeCell ref="D6:D16"/>
    <mergeCell ref="E6:F6"/>
    <mergeCell ref="G6:H6"/>
    <mergeCell ref="E10:F10"/>
    <mergeCell ref="E13:N13"/>
    <mergeCell ref="A7:C7"/>
    <mergeCell ref="AK5:AU5"/>
    <mergeCell ref="A4:C4"/>
    <mergeCell ref="D4:N4"/>
    <mergeCell ref="O4:Y4"/>
    <mergeCell ref="A5:C5"/>
    <mergeCell ref="D5:N5"/>
    <mergeCell ref="O5:Y5"/>
    <mergeCell ref="Z5:AJ5"/>
    <mergeCell ref="B3:C3"/>
    <mergeCell ref="D3:Y3"/>
    <mergeCell ref="Z4:AJ4"/>
    <mergeCell ref="AK4:AU4"/>
    <mergeCell ref="B1:C1"/>
    <mergeCell ref="D1:Y1"/>
    <mergeCell ref="B2:C2"/>
    <mergeCell ref="D2:Y2"/>
    <mergeCell ref="AB2:AI2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CC"/>
  </sheetPr>
  <dimension ref="A1:AZ53"/>
  <sheetViews>
    <sheetView zoomScalePageLayoutView="0" workbookViewId="0" topLeftCell="A4">
      <selection activeCell="V42" sqref="V42"/>
    </sheetView>
  </sheetViews>
  <sheetFormatPr defaultColWidth="9.140625" defaultRowHeight="12.75"/>
  <cols>
    <col min="1" max="2" width="3.28125" style="0" customWidth="1"/>
    <col min="3" max="3" width="27.140625" style="0" customWidth="1"/>
    <col min="4" max="4" width="2.28125" style="0" customWidth="1"/>
    <col min="5" max="5" width="3.7109375" style="0" customWidth="1"/>
    <col min="6" max="6" width="4.28125" style="0" customWidth="1"/>
    <col min="7" max="7" width="3.7109375" style="0" customWidth="1"/>
    <col min="8" max="8" width="4.2812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3.7109375" style="0" customWidth="1"/>
    <col min="13" max="13" width="4.28125" style="0" customWidth="1"/>
    <col min="14" max="14" width="3.8515625" style="0" customWidth="1"/>
    <col min="15" max="15" width="2.28125" style="0" customWidth="1"/>
    <col min="16" max="16" width="3.7109375" style="0" customWidth="1"/>
    <col min="17" max="17" width="4.28125" style="0" customWidth="1"/>
    <col min="18" max="18" width="3.7109375" style="0" customWidth="1"/>
    <col min="19" max="19" width="4.28125" style="0" customWidth="1"/>
    <col min="20" max="20" width="3.7109375" style="0" customWidth="1"/>
    <col min="21" max="21" width="4.281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3.8515625" style="0" customWidth="1"/>
    <col min="26" max="26" width="2.28125" style="0" customWidth="1"/>
    <col min="27" max="27" width="3.7109375" style="0" customWidth="1"/>
    <col min="28" max="28" width="4.28125" style="0" customWidth="1"/>
    <col min="29" max="29" width="3.7109375" style="0" customWidth="1"/>
    <col min="30" max="30" width="4.28125" style="0" customWidth="1"/>
    <col min="31" max="31" width="3.7109375" style="0" customWidth="1"/>
    <col min="32" max="32" width="4.28125" style="0" customWidth="1"/>
    <col min="33" max="33" width="3.8515625" style="0" customWidth="1"/>
    <col min="34" max="34" width="3.7109375" style="0" customWidth="1"/>
    <col min="35" max="35" width="4.28125" style="0" customWidth="1"/>
    <col min="36" max="36" width="3.8515625" style="0" customWidth="1"/>
    <col min="37" max="37" width="2.28125" style="0" customWidth="1"/>
    <col min="38" max="38" width="3.7109375" style="0" customWidth="1"/>
    <col min="39" max="39" width="4.28125" style="0" customWidth="1"/>
    <col min="40" max="40" width="3.7109375" style="0" customWidth="1"/>
    <col min="41" max="41" width="4.28125" style="0" customWidth="1"/>
    <col min="42" max="42" width="3.7109375" style="0" customWidth="1"/>
    <col min="43" max="43" width="4.28125" style="0" customWidth="1"/>
    <col min="44" max="44" width="3.8515625" style="0" customWidth="1"/>
    <col min="45" max="45" width="3.7109375" style="0" customWidth="1"/>
    <col min="46" max="46" width="4.28125" style="0" customWidth="1"/>
    <col min="47" max="47" width="3.8515625" style="0" customWidth="1"/>
    <col min="48" max="52" width="4.7109375" style="0" customWidth="1"/>
  </cols>
  <sheetData>
    <row r="1" spans="1:47" ht="12.75">
      <c r="A1" s="4" t="s">
        <v>15</v>
      </c>
      <c r="B1" s="527" t="s">
        <v>28</v>
      </c>
      <c r="C1" s="528"/>
      <c r="D1" s="542" t="s">
        <v>29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AK1" s="9"/>
      <c r="AL1" s="9"/>
      <c r="AM1" s="10"/>
      <c r="AN1" s="10"/>
      <c r="AO1" s="10"/>
      <c r="AP1" s="10"/>
      <c r="AQ1" s="10"/>
      <c r="AR1" s="11"/>
      <c r="AS1" s="10"/>
      <c r="AT1" s="10"/>
      <c r="AU1" s="72"/>
    </row>
    <row r="2" spans="1:47" ht="12.75">
      <c r="A2" s="4" t="s">
        <v>16</v>
      </c>
      <c r="B2" s="529" t="s">
        <v>120</v>
      </c>
      <c r="C2" s="530"/>
      <c r="D2" s="537" t="s">
        <v>57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AB2" s="584" t="s">
        <v>186</v>
      </c>
      <c r="AC2" s="584"/>
      <c r="AD2" s="584"/>
      <c r="AE2" s="584"/>
      <c r="AF2" s="584"/>
      <c r="AG2" s="584"/>
      <c r="AH2" s="584"/>
      <c r="AI2" s="584"/>
      <c r="AU2" s="73"/>
    </row>
    <row r="3" spans="1:47" ht="13.5" thickBot="1">
      <c r="A3" s="70" t="s">
        <v>17</v>
      </c>
      <c r="B3" s="531" t="s">
        <v>30</v>
      </c>
      <c r="C3" s="532"/>
      <c r="D3" s="522" t="s">
        <v>58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4"/>
    </row>
    <row r="4" spans="1:47" ht="12.75">
      <c r="A4" s="612"/>
      <c r="B4" s="613"/>
      <c r="C4" s="614"/>
      <c r="D4" s="544" t="s">
        <v>150</v>
      </c>
      <c r="E4" s="545"/>
      <c r="F4" s="545"/>
      <c r="G4" s="545"/>
      <c r="H4" s="545"/>
      <c r="I4" s="545"/>
      <c r="J4" s="545"/>
      <c r="K4" s="545"/>
      <c r="L4" s="545"/>
      <c r="M4" s="545"/>
      <c r="N4" s="546"/>
      <c r="O4" s="544" t="s">
        <v>137</v>
      </c>
      <c r="P4" s="545"/>
      <c r="Q4" s="545"/>
      <c r="R4" s="545"/>
      <c r="S4" s="545"/>
      <c r="T4" s="545"/>
      <c r="U4" s="545"/>
      <c r="V4" s="545"/>
      <c r="W4" s="545"/>
      <c r="X4" s="545"/>
      <c r="Y4" s="546"/>
      <c r="Z4" s="544" t="s">
        <v>139</v>
      </c>
      <c r="AA4" s="545"/>
      <c r="AB4" s="545"/>
      <c r="AC4" s="545"/>
      <c r="AD4" s="545"/>
      <c r="AE4" s="545"/>
      <c r="AF4" s="545"/>
      <c r="AG4" s="545"/>
      <c r="AH4" s="545"/>
      <c r="AI4" s="545"/>
      <c r="AJ4" s="546"/>
      <c r="AK4" s="524" t="s">
        <v>163</v>
      </c>
      <c r="AL4" s="525"/>
      <c r="AM4" s="525"/>
      <c r="AN4" s="525"/>
      <c r="AO4" s="525"/>
      <c r="AP4" s="525"/>
      <c r="AQ4" s="525"/>
      <c r="AR4" s="525"/>
      <c r="AS4" s="525"/>
      <c r="AT4" s="525"/>
      <c r="AU4" s="526"/>
    </row>
    <row r="5" spans="1:47" ht="12.75">
      <c r="A5" s="615" t="s">
        <v>0</v>
      </c>
      <c r="B5" s="514"/>
      <c r="C5" s="515"/>
      <c r="D5" s="540"/>
      <c r="E5" s="547"/>
      <c r="F5" s="547"/>
      <c r="G5" s="547"/>
      <c r="H5" s="547"/>
      <c r="I5" s="547"/>
      <c r="J5" s="547"/>
      <c r="K5" s="547"/>
      <c r="L5" s="547"/>
      <c r="M5" s="547"/>
      <c r="N5" s="548"/>
      <c r="O5" s="540" t="s">
        <v>129</v>
      </c>
      <c r="P5" s="547"/>
      <c r="Q5" s="547"/>
      <c r="R5" s="547"/>
      <c r="S5" s="547"/>
      <c r="T5" s="547"/>
      <c r="U5" s="547"/>
      <c r="V5" s="547"/>
      <c r="W5" s="547"/>
      <c r="X5" s="547"/>
      <c r="Y5" s="548"/>
      <c r="Z5" s="540"/>
      <c r="AA5" s="547"/>
      <c r="AB5" s="547"/>
      <c r="AC5" s="547"/>
      <c r="AD5" s="547"/>
      <c r="AE5" s="547"/>
      <c r="AF5" s="547"/>
      <c r="AG5" s="547"/>
      <c r="AH5" s="547"/>
      <c r="AI5" s="547"/>
      <c r="AJ5" s="548"/>
      <c r="AK5" s="539" t="s">
        <v>24</v>
      </c>
      <c r="AL5" s="540"/>
      <c r="AM5" s="540"/>
      <c r="AN5" s="540"/>
      <c r="AO5" s="540"/>
      <c r="AP5" s="540"/>
      <c r="AQ5" s="540"/>
      <c r="AR5" s="540"/>
      <c r="AS5" s="540"/>
      <c r="AT5" s="540"/>
      <c r="AU5" s="541"/>
    </row>
    <row r="6" spans="1:47" ht="12.75">
      <c r="A6" s="566" t="s">
        <v>21</v>
      </c>
      <c r="B6" s="514"/>
      <c r="C6" s="515"/>
      <c r="D6" s="504"/>
      <c r="E6" s="496">
        <v>1</v>
      </c>
      <c r="F6" s="496"/>
      <c r="G6" s="496">
        <v>2</v>
      </c>
      <c r="H6" s="496"/>
      <c r="I6" s="496">
        <v>3</v>
      </c>
      <c r="J6" s="496"/>
      <c r="K6" s="496">
        <v>4</v>
      </c>
      <c r="L6" s="496"/>
      <c r="M6" s="496">
        <v>5</v>
      </c>
      <c r="N6" s="497"/>
      <c r="O6" s="504"/>
      <c r="P6" s="496">
        <v>1</v>
      </c>
      <c r="Q6" s="496"/>
      <c r="R6" s="496">
        <v>2</v>
      </c>
      <c r="S6" s="496"/>
      <c r="T6" s="496">
        <v>3</v>
      </c>
      <c r="U6" s="496"/>
      <c r="V6" s="496">
        <v>4</v>
      </c>
      <c r="W6" s="496"/>
      <c r="X6" s="496">
        <v>5</v>
      </c>
      <c r="Y6" s="497"/>
      <c r="Z6" s="504"/>
      <c r="AA6" s="496">
        <v>1</v>
      </c>
      <c r="AB6" s="496"/>
      <c r="AC6" s="496">
        <v>2</v>
      </c>
      <c r="AD6" s="496"/>
      <c r="AE6" s="496">
        <v>3</v>
      </c>
      <c r="AF6" s="496"/>
      <c r="AG6" s="496">
        <v>4</v>
      </c>
      <c r="AH6" s="496"/>
      <c r="AI6" s="496">
        <v>5</v>
      </c>
      <c r="AJ6" s="497"/>
      <c r="AK6" s="504"/>
      <c r="AL6" s="496">
        <v>1</v>
      </c>
      <c r="AM6" s="496"/>
      <c r="AN6" s="496">
        <v>2</v>
      </c>
      <c r="AO6" s="496"/>
      <c r="AP6" s="496">
        <v>3</v>
      </c>
      <c r="AQ6" s="496"/>
      <c r="AR6" s="496">
        <v>4</v>
      </c>
      <c r="AS6" s="496"/>
      <c r="AT6" s="496">
        <v>5</v>
      </c>
      <c r="AU6" s="497"/>
    </row>
    <row r="7" spans="1:47" ht="12.75">
      <c r="A7" s="516" t="s">
        <v>2</v>
      </c>
      <c r="B7" s="514"/>
      <c r="C7" s="515"/>
      <c r="D7" s="505"/>
      <c r="E7" s="490">
        <f>COUNTIF(E17:F52,1)</f>
        <v>0</v>
      </c>
      <c r="F7" s="490"/>
      <c r="G7" s="490">
        <f>COUNTIF(E17:F52,2)</f>
        <v>0</v>
      </c>
      <c r="H7" s="490"/>
      <c r="I7" s="507">
        <f>COUNTIF(E17:F52,3)</f>
        <v>1</v>
      </c>
      <c r="J7" s="508"/>
      <c r="K7" s="490">
        <f>COUNTIF(E17:F52,4)</f>
        <v>0</v>
      </c>
      <c r="L7" s="490"/>
      <c r="M7" s="490">
        <f>COUNTIF(E17:F52,5)</f>
        <v>0</v>
      </c>
      <c r="N7" s="491"/>
      <c r="O7" s="505"/>
      <c r="P7" s="490">
        <f>COUNTIF(P17:Q52,1)</f>
        <v>0</v>
      </c>
      <c r="Q7" s="490"/>
      <c r="R7" s="490">
        <f>COUNTIF(P17:Q52,2)</f>
        <v>0</v>
      </c>
      <c r="S7" s="490"/>
      <c r="T7" s="507">
        <f>COUNTIF(P17:Q52,3)</f>
        <v>2</v>
      </c>
      <c r="U7" s="508"/>
      <c r="V7" s="490">
        <f>COUNTIF(P17:Q52,4)</f>
        <v>1</v>
      </c>
      <c r="W7" s="490"/>
      <c r="X7" s="490">
        <f>COUNTIF(P17:Q52,5)</f>
        <v>0</v>
      </c>
      <c r="Y7" s="491"/>
      <c r="Z7" s="505"/>
      <c r="AA7" s="490">
        <f>COUNTIF(AA17:AB52,1)</f>
        <v>0</v>
      </c>
      <c r="AB7" s="490"/>
      <c r="AC7" s="490">
        <f>COUNTIF(AA17:AB52,2)</f>
        <v>0</v>
      </c>
      <c r="AD7" s="490"/>
      <c r="AE7" s="507">
        <f>COUNTIF(AA17:AB52,3)</f>
        <v>0</v>
      </c>
      <c r="AF7" s="508"/>
      <c r="AG7" s="490">
        <f>COUNTIF(AA17:AB52,4)</f>
        <v>0</v>
      </c>
      <c r="AH7" s="490"/>
      <c r="AI7" s="490">
        <f>COUNTIF(AA17:AB52,5)</f>
        <v>0</v>
      </c>
      <c r="AJ7" s="491"/>
      <c r="AK7" s="505"/>
      <c r="AL7" s="490">
        <f>COUNTIF(AL17:AM52,1)</f>
        <v>1</v>
      </c>
      <c r="AM7" s="490"/>
      <c r="AN7" s="490">
        <f>COUNTIF(AL17:AM52,2)</f>
        <v>2</v>
      </c>
      <c r="AO7" s="490"/>
      <c r="AP7" s="509">
        <f>COUNTIF(AL17:AM52,3)</f>
        <v>0</v>
      </c>
      <c r="AQ7" s="510"/>
      <c r="AR7" s="490">
        <f>COUNTIF(AL17:AM52,4)</f>
        <v>0</v>
      </c>
      <c r="AS7" s="490"/>
      <c r="AT7" s="490">
        <f>COUNTIF(AL17:AM52,5)</f>
        <v>0</v>
      </c>
      <c r="AU7" s="491"/>
    </row>
    <row r="8" spans="1:47" ht="12.75">
      <c r="A8" s="7" t="s">
        <v>3</v>
      </c>
      <c r="B8" s="5"/>
      <c r="C8" s="41"/>
      <c r="D8" s="505"/>
      <c r="E8" s="471">
        <f>SUM(G17:H52)</f>
        <v>6</v>
      </c>
      <c r="F8" s="472"/>
      <c r="G8" s="472"/>
      <c r="H8" s="472"/>
      <c r="I8" s="472"/>
      <c r="J8" s="472"/>
      <c r="K8" s="472"/>
      <c r="L8" s="472"/>
      <c r="M8" s="472"/>
      <c r="N8" s="473"/>
      <c r="O8" s="505"/>
      <c r="P8" s="471">
        <f>SUM(R17:S52)</f>
        <v>47</v>
      </c>
      <c r="Q8" s="472"/>
      <c r="R8" s="472"/>
      <c r="S8" s="472"/>
      <c r="T8" s="472"/>
      <c r="U8" s="472"/>
      <c r="V8" s="472"/>
      <c r="W8" s="472"/>
      <c r="X8" s="472"/>
      <c r="Y8" s="473"/>
      <c r="Z8" s="505"/>
      <c r="AA8" s="471">
        <f>SUM(AC17:AD52)</f>
        <v>0</v>
      </c>
      <c r="AB8" s="472"/>
      <c r="AC8" s="472"/>
      <c r="AD8" s="472"/>
      <c r="AE8" s="472"/>
      <c r="AF8" s="472"/>
      <c r="AG8" s="472"/>
      <c r="AH8" s="472"/>
      <c r="AI8" s="472"/>
      <c r="AJ8" s="473"/>
      <c r="AK8" s="505"/>
      <c r="AL8" s="471">
        <f>SUM(AN17:AO52)</f>
        <v>35</v>
      </c>
      <c r="AM8" s="472"/>
      <c r="AN8" s="472"/>
      <c r="AO8" s="472"/>
      <c r="AP8" s="472"/>
      <c r="AQ8" s="472"/>
      <c r="AR8" s="472"/>
      <c r="AS8" s="472"/>
      <c r="AT8" s="472"/>
      <c r="AU8" s="473"/>
    </row>
    <row r="9" spans="1:47" ht="12.75">
      <c r="A9" s="560" t="s">
        <v>22</v>
      </c>
      <c r="B9" s="561"/>
      <c r="C9" s="562"/>
      <c r="D9" s="505"/>
      <c r="E9" s="488">
        <v>1</v>
      </c>
      <c r="F9" s="488"/>
      <c r="G9" s="488">
        <v>2</v>
      </c>
      <c r="H9" s="488"/>
      <c r="I9" s="488">
        <v>3</v>
      </c>
      <c r="J9" s="488"/>
      <c r="K9" s="488">
        <v>4</v>
      </c>
      <c r="L9" s="488"/>
      <c r="M9" s="488">
        <v>5</v>
      </c>
      <c r="N9" s="489"/>
      <c r="O9" s="505"/>
      <c r="P9" s="488">
        <v>1</v>
      </c>
      <c r="Q9" s="488"/>
      <c r="R9" s="488">
        <v>2</v>
      </c>
      <c r="S9" s="488"/>
      <c r="T9" s="488">
        <v>3</v>
      </c>
      <c r="U9" s="488"/>
      <c r="V9" s="488">
        <v>4</v>
      </c>
      <c r="W9" s="488"/>
      <c r="X9" s="488">
        <v>5</v>
      </c>
      <c r="Y9" s="489"/>
      <c r="Z9" s="505"/>
      <c r="AA9" s="488">
        <v>1</v>
      </c>
      <c r="AB9" s="488"/>
      <c r="AC9" s="488">
        <v>2</v>
      </c>
      <c r="AD9" s="488"/>
      <c r="AE9" s="488">
        <v>3</v>
      </c>
      <c r="AF9" s="488"/>
      <c r="AG9" s="488">
        <v>4</v>
      </c>
      <c r="AH9" s="488"/>
      <c r="AI9" s="488">
        <v>5</v>
      </c>
      <c r="AJ9" s="489"/>
      <c r="AK9" s="505"/>
      <c r="AL9" s="488">
        <v>1</v>
      </c>
      <c r="AM9" s="488"/>
      <c r="AN9" s="488">
        <v>2</v>
      </c>
      <c r="AO9" s="488"/>
      <c r="AP9" s="488">
        <v>3</v>
      </c>
      <c r="AQ9" s="488"/>
      <c r="AR9" s="488">
        <v>4</v>
      </c>
      <c r="AS9" s="488"/>
      <c r="AT9" s="488">
        <v>5</v>
      </c>
      <c r="AU9" s="489"/>
    </row>
    <row r="10" spans="1:47" ht="12.75">
      <c r="A10" s="516" t="s">
        <v>4</v>
      </c>
      <c r="B10" s="517"/>
      <c r="C10" s="518"/>
      <c r="D10" s="505"/>
      <c r="E10" s="511">
        <f>COUNTIF(I17:K52,1)</f>
        <v>0</v>
      </c>
      <c r="F10" s="511"/>
      <c r="G10" s="511">
        <f>COUNTIF(I17:K52,2)</f>
        <v>0</v>
      </c>
      <c r="H10" s="511"/>
      <c r="I10" s="520">
        <f>COUNTIF(I17:K52,3)</f>
        <v>1</v>
      </c>
      <c r="J10" s="521"/>
      <c r="K10" s="511">
        <f>COUNTIF(I17:K52,4)</f>
        <v>0</v>
      </c>
      <c r="L10" s="511"/>
      <c r="M10" s="511">
        <f>COUNTIF(I17:K52,5)</f>
        <v>0</v>
      </c>
      <c r="N10" s="519"/>
      <c r="O10" s="505"/>
      <c r="P10" s="511">
        <f>COUNTIF(T17:V52,1)</f>
        <v>3</v>
      </c>
      <c r="Q10" s="511"/>
      <c r="R10" s="511">
        <f>COUNTIF(T17:V52,2)</f>
        <v>2</v>
      </c>
      <c r="S10" s="511"/>
      <c r="T10" s="520">
        <f>COUNTIF(T17:V52,3)</f>
        <v>4</v>
      </c>
      <c r="U10" s="521"/>
      <c r="V10" s="511">
        <f>COUNTIF(T17:V52,4)</f>
        <v>0</v>
      </c>
      <c r="W10" s="511"/>
      <c r="X10" s="511">
        <f>COUNTIF(T17:V52,5)</f>
        <v>0</v>
      </c>
      <c r="Y10" s="519"/>
      <c r="Z10" s="505"/>
      <c r="AA10" s="511">
        <f>COUNTIF(AE17:AG52,1)</f>
        <v>0</v>
      </c>
      <c r="AB10" s="511"/>
      <c r="AC10" s="511">
        <f>COUNTIF(AE17:AG52,2)</f>
        <v>0</v>
      </c>
      <c r="AD10" s="511"/>
      <c r="AE10" s="520">
        <f>COUNTIF(AE17:AG52,3)</f>
        <v>0</v>
      </c>
      <c r="AF10" s="521"/>
      <c r="AG10" s="511">
        <f>COUNTIF(AE17:AG52,4)</f>
        <v>0</v>
      </c>
      <c r="AH10" s="511"/>
      <c r="AI10" s="511">
        <f>COUNTIF(AE17:AG52,5)</f>
        <v>0</v>
      </c>
      <c r="AJ10" s="519"/>
      <c r="AK10" s="505"/>
      <c r="AL10" s="490">
        <f>COUNTIF(AP17:AR52,1)</f>
        <v>0</v>
      </c>
      <c r="AM10" s="490"/>
      <c r="AN10" s="490">
        <f>COUNTIF(AP17:AR52,2)</f>
        <v>0</v>
      </c>
      <c r="AO10" s="490"/>
      <c r="AP10" s="509">
        <f>COUNTIF(AP17:AR52,3)</f>
        <v>0</v>
      </c>
      <c r="AQ10" s="510"/>
      <c r="AR10" s="490">
        <f>COUNTIF(AP17:AR52,4)</f>
        <v>0</v>
      </c>
      <c r="AS10" s="490"/>
      <c r="AT10" s="490">
        <f>COUNTIF(AP17:AR52,5)</f>
        <v>0</v>
      </c>
      <c r="AU10" s="491"/>
    </row>
    <row r="11" spans="1:47" ht="12.75">
      <c r="A11" s="516" t="s">
        <v>5</v>
      </c>
      <c r="B11" s="517"/>
      <c r="C11" s="518"/>
      <c r="D11" s="505"/>
      <c r="E11" s="471">
        <f>SUM(L17:N52)</f>
        <v>6</v>
      </c>
      <c r="F11" s="472"/>
      <c r="G11" s="472"/>
      <c r="H11" s="472"/>
      <c r="I11" s="472"/>
      <c r="J11" s="472"/>
      <c r="K11" s="472"/>
      <c r="L11" s="472"/>
      <c r="M11" s="472"/>
      <c r="N11" s="473"/>
      <c r="O11" s="505"/>
      <c r="P11" s="471">
        <f>SUM(W17:Y52)</f>
        <v>167</v>
      </c>
      <c r="Q11" s="472"/>
      <c r="R11" s="472"/>
      <c r="S11" s="472"/>
      <c r="T11" s="472"/>
      <c r="U11" s="472"/>
      <c r="V11" s="472"/>
      <c r="W11" s="472"/>
      <c r="X11" s="472"/>
      <c r="Y11" s="473"/>
      <c r="Z11" s="505"/>
      <c r="AA11" s="471">
        <f>SUM(AH17:AJ52)</f>
        <v>0</v>
      </c>
      <c r="AB11" s="472"/>
      <c r="AC11" s="472"/>
      <c r="AD11" s="472"/>
      <c r="AE11" s="472"/>
      <c r="AF11" s="472"/>
      <c r="AG11" s="472"/>
      <c r="AH11" s="472"/>
      <c r="AI11" s="472"/>
      <c r="AJ11" s="473"/>
      <c r="AK11" s="505"/>
      <c r="AL11" s="471">
        <f>SUM(AS17:AU52)</f>
        <v>0</v>
      </c>
      <c r="AM11" s="472"/>
      <c r="AN11" s="472"/>
      <c r="AO11" s="472"/>
      <c r="AP11" s="472"/>
      <c r="AQ11" s="472"/>
      <c r="AR11" s="472"/>
      <c r="AS11" s="472"/>
      <c r="AT11" s="472"/>
      <c r="AU11" s="473"/>
    </row>
    <row r="12" spans="1:47" ht="12.75">
      <c r="A12" s="513" t="s">
        <v>20</v>
      </c>
      <c r="B12" s="514"/>
      <c r="C12" s="515"/>
      <c r="D12" s="505"/>
      <c r="E12" s="551">
        <f>SUM(E7:N7,E10:N10)</f>
        <v>2</v>
      </c>
      <c r="F12" s="552"/>
      <c r="G12" s="552"/>
      <c r="H12" s="552"/>
      <c r="I12" s="552"/>
      <c r="J12" s="552"/>
      <c r="K12" s="552"/>
      <c r="L12" s="552"/>
      <c r="M12" s="552"/>
      <c r="N12" s="553"/>
      <c r="O12" s="505"/>
      <c r="P12" s="551">
        <f>SUM(P7:Y7,P10:Y10)</f>
        <v>12</v>
      </c>
      <c r="Q12" s="552"/>
      <c r="R12" s="552"/>
      <c r="S12" s="552"/>
      <c r="T12" s="552"/>
      <c r="U12" s="552"/>
      <c r="V12" s="552"/>
      <c r="W12" s="552"/>
      <c r="X12" s="552"/>
      <c r="Y12" s="553"/>
      <c r="Z12" s="505"/>
      <c r="AA12" s="551">
        <f>SUM(AA7:AJ7,AA10:AJ10)</f>
        <v>0</v>
      </c>
      <c r="AB12" s="552"/>
      <c r="AC12" s="552"/>
      <c r="AD12" s="552"/>
      <c r="AE12" s="552"/>
      <c r="AF12" s="552"/>
      <c r="AG12" s="552"/>
      <c r="AH12" s="552"/>
      <c r="AI12" s="552"/>
      <c r="AJ12" s="553"/>
      <c r="AK12" s="505"/>
      <c r="AL12" s="551">
        <f>SUM(AL7:AU7,AL10:AU10)</f>
        <v>3</v>
      </c>
      <c r="AM12" s="552"/>
      <c r="AN12" s="552"/>
      <c r="AO12" s="552"/>
      <c r="AP12" s="552"/>
      <c r="AQ12" s="552"/>
      <c r="AR12" s="552"/>
      <c r="AS12" s="552"/>
      <c r="AT12" s="552"/>
      <c r="AU12" s="553"/>
    </row>
    <row r="13" spans="1:47" ht="12.75">
      <c r="A13" s="6" t="s">
        <v>6</v>
      </c>
      <c r="B13" s="5"/>
      <c r="C13" s="41"/>
      <c r="D13" s="505"/>
      <c r="E13" s="471">
        <f>SUM(E8,E11)</f>
        <v>12</v>
      </c>
      <c r="F13" s="472"/>
      <c r="G13" s="472"/>
      <c r="H13" s="472"/>
      <c r="I13" s="472"/>
      <c r="J13" s="472"/>
      <c r="K13" s="472"/>
      <c r="L13" s="472"/>
      <c r="M13" s="472"/>
      <c r="N13" s="473"/>
      <c r="O13" s="505"/>
      <c r="P13" s="471">
        <f>SUM(P8,P11)</f>
        <v>214</v>
      </c>
      <c r="Q13" s="472"/>
      <c r="R13" s="472"/>
      <c r="S13" s="472"/>
      <c r="T13" s="472"/>
      <c r="U13" s="472"/>
      <c r="V13" s="472"/>
      <c r="W13" s="472"/>
      <c r="X13" s="472"/>
      <c r="Y13" s="473"/>
      <c r="Z13" s="505"/>
      <c r="AA13" s="471">
        <f>SUM(AA8,AA11)</f>
        <v>0</v>
      </c>
      <c r="AB13" s="472"/>
      <c r="AC13" s="472"/>
      <c r="AD13" s="472"/>
      <c r="AE13" s="472"/>
      <c r="AF13" s="472"/>
      <c r="AG13" s="472"/>
      <c r="AH13" s="472"/>
      <c r="AI13" s="472"/>
      <c r="AJ13" s="473"/>
      <c r="AK13" s="505"/>
      <c r="AL13" s="471">
        <f>SUM(AL8,AL11)</f>
        <v>35</v>
      </c>
      <c r="AM13" s="472"/>
      <c r="AN13" s="472"/>
      <c r="AO13" s="472"/>
      <c r="AP13" s="472"/>
      <c r="AQ13" s="472"/>
      <c r="AR13" s="472"/>
      <c r="AS13" s="472"/>
      <c r="AT13" s="472"/>
      <c r="AU13" s="473"/>
    </row>
    <row r="14" spans="1:47" ht="12.75">
      <c r="A14" s="512" t="s">
        <v>13</v>
      </c>
      <c r="B14" s="498" t="s">
        <v>12</v>
      </c>
      <c r="C14" s="501" t="s">
        <v>14</v>
      </c>
      <c r="D14" s="505"/>
      <c r="E14" s="485" t="s">
        <v>7</v>
      </c>
      <c r="F14" s="475"/>
      <c r="G14" s="475"/>
      <c r="H14" s="486"/>
      <c r="I14" s="474" t="s">
        <v>8</v>
      </c>
      <c r="J14" s="475"/>
      <c r="K14" s="475"/>
      <c r="L14" s="475"/>
      <c r="M14" s="475"/>
      <c r="N14" s="476"/>
      <c r="O14" s="505"/>
      <c r="P14" s="485" t="s">
        <v>7</v>
      </c>
      <c r="Q14" s="475"/>
      <c r="R14" s="475"/>
      <c r="S14" s="486"/>
      <c r="T14" s="474" t="s">
        <v>8</v>
      </c>
      <c r="U14" s="475"/>
      <c r="V14" s="475"/>
      <c r="W14" s="475"/>
      <c r="X14" s="475"/>
      <c r="Y14" s="476"/>
      <c r="Z14" s="505"/>
      <c r="AA14" s="485" t="s">
        <v>7</v>
      </c>
      <c r="AB14" s="475"/>
      <c r="AC14" s="475"/>
      <c r="AD14" s="486"/>
      <c r="AE14" s="474" t="s">
        <v>8</v>
      </c>
      <c r="AF14" s="475"/>
      <c r="AG14" s="475"/>
      <c r="AH14" s="475"/>
      <c r="AI14" s="475"/>
      <c r="AJ14" s="476"/>
      <c r="AK14" s="505"/>
      <c r="AL14" s="485" t="s">
        <v>7</v>
      </c>
      <c r="AM14" s="475"/>
      <c r="AN14" s="475"/>
      <c r="AO14" s="486"/>
      <c r="AP14" s="474" t="s">
        <v>8</v>
      </c>
      <c r="AQ14" s="475"/>
      <c r="AR14" s="475"/>
      <c r="AS14" s="475"/>
      <c r="AT14" s="475"/>
      <c r="AU14" s="476"/>
    </row>
    <row r="15" spans="1:47" ht="12.75">
      <c r="A15" s="499"/>
      <c r="B15" s="499"/>
      <c r="C15" s="502"/>
      <c r="D15" s="505"/>
      <c r="E15" s="480" t="s">
        <v>1</v>
      </c>
      <c r="F15" s="481"/>
      <c r="G15" s="482" t="s">
        <v>18</v>
      </c>
      <c r="H15" s="483"/>
      <c r="I15" s="484" t="s">
        <v>1</v>
      </c>
      <c r="J15" s="478"/>
      <c r="K15" s="481"/>
      <c r="L15" s="477" t="s">
        <v>18</v>
      </c>
      <c r="M15" s="478"/>
      <c r="N15" s="479"/>
      <c r="O15" s="505"/>
      <c r="P15" s="480" t="s">
        <v>1</v>
      </c>
      <c r="Q15" s="481"/>
      <c r="R15" s="482" t="s">
        <v>18</v>
      </c>
      <c r="S15" s="483"/>
      <c r="T15" s="484" t="s">
        <v>1</v>
      </c>
      <c r="U15" s="478"/>
      <c r="V15" s="481"/>
      <c r="W15" s="477" t="s">
        <v>18</v>
      </c>
      <c r="X15" s="478"/>
      <c r="Y15" s="479"/>
      <c r="Z15" s="505"/>
      <c r="AA15" s="480" t="s">
        <v>1</v>
      </c>
      <c r="AB15" s="481"/>
      <c r="AC15" s="482" t="s">
        <v>18</v>
      </c>
      <c r="AD15" s="483"/>
      <c r="AE15" s="484" t="s">
        <v>1</v>
      </c>
      <c r="AF15" s="478"/>
      <c r="AG15" s="481"/>
      <c r="AH15" s="477" t="s">
        <v>18</v>
      </c>
      <c r="AI15" s="478"/>
      <c r="AJ15" s="479"/>
      <c r="AK15" s="505"/>
      <c r="AL15" s="480" t="s">
        <v>1</v>
      </c>
      <c r="AM15" s="481"/>
      <c r="AN15" s="482" t="s">
        <v>18</v>
      </c>
      <c r="AO15" s="483"/>
      <c r="AP15" s="484" t="s">
        <v>1</v>
      </c>
      <c r="AQ15" s="478"/>
      <c r="AR15" s="481"/>
      <c r="AS15" s="477" t="s">
        <v>18</v>
      </c>
      <c r="AT15" s="478"/>
      <c r="AU15" s="479"/>
    </row>
    <row r="16" spans="1:47" ht="13.5" thickBot="1">
      <c r="A16" s="500"/>
      <c r="B16" s="500"/>
      <c r="C16" s="503"/>
      <c r="D16" s="506"/>
      <c r="E16" s="32" t="s">
        <v>9</v>
      </c>
      <c r="F16" s="61" t="s">
        <v>10</v>
      </c>
      <c r="G16" s="57" t="s">
        <v>9</v>
      </c>
      <c r="H16" s="75" t="s">
        <v>10</v>
      </c>
      <c r="I16" s="57" t="s">
        <v>9</v>
      </c>
      <c r="J16" s="32" t="s">
        <v>10</v>
      </c>
      <c r="K16" s="40" t="s">
        <v>11</v>
      </c>
      <c r="L16" s="57" t="s">
        <v>9</v>
      </c>
      <c r="M16" s="32" t="s">
        <v>10</v>
      </c>
      <c r="N16" s="40" t="s">
        <v>11</v>
      </c>
      <c r="O16" s="506"/>
      <c r="P16" s="32" t="s">
        <v>9</v>
      </c>
      <c r="Q16" s="61" t="s">
        <v>10</v>
      </c>
      <c r="R16" s="57" t="s">
        <v>9</v>
      </c>
      <c r="S16" s="75" t="s">
        <v>10</v>
      </c>
      <c r="T16" s="57" t="s">
        <v>9</v>
      </c>
      <c r="U16" s="32" t="s">
        <v>10</v>
      </c>
      <c r="V16" s="40" t="s">
        <v>11</v>
      </c>
      <c r="W16" s="57" t="s">
        <v>9</v>
      </c>
      <c r="X16" s="32" t="s">
        <v>10</v>
      </c>
      <c r="Y16" s="40" t="s">
        <v>11</v>
      </c>
      <c r="Z16" s="506"/>
      <c r="AA16" s="32" t="s">
        <v>9</v>
      </c>
      <c r="AB16" s="61" t="s">
        <v>10</v>
      </c>
      <c r="AC16" s="57" t="s">
        <v>9</v>
      </c>
      <c r="AD16" s="75" t="s">
        <v>10</v>
      </c>
      <c r="AE16" s="57" t="s">
        <v>9</v>
      </c>
      <c r="AF16" s="32" t="s">
        <v>10</v>
      </c>
      <c r="AG16" s="40" t="s">
        <v>11</v>
      </c>
      <c r="AH16" s="57" t="s">
        <v>9</v>
      </c>
      <c r="AI16" s="32" t="s">
        <v>10</v>
      </c>
      <c r="AJ16" s="40" t="s">
        <v>11</v>
      </c>
      <c r="AK16" s="506"/>
      <c r="AL16" s="32" t="s">
        <v>9</v>
      </c>
      <c r="AM16" s="61" t="s">
        <v>10</v>
      </c>
      <c r="AN16" s="57" t="s">
        <v>9</v>
      </c>
      <c r="AO16" s="75" t="s">
        <v>10</v>
      </c>
      <c r="AP16" s="57" t="s">
        <v>9</v>
      </c>
      <c r="AQ16" s="32" t="s">
        <v>10</v>
      </c>
      <c r="AR16" s="40" t="s">
        <v>11</v>
      </c>
      <c r="AS16" s="57" t="s">
        <v>9</v>
      </c>
      <c r="AT16" s="32" t="s">
        <v>10</v>
      </c>
      <c r="AU16" s="40" t="s">
        <v>11</v>
      </c>
    </row>
    <row r="17" spans="1:52" ht="12.75">
      <c r="A17" s="578">
        <v>1</v>
      </c>
      <c r="B17" s="575" t="s">
        <v>123</v>
      </c>
      <c r="C17" s="595" t="s">
        <v>124</v>
      </c>
      <c r="D17" s="17">
        <v>1</v>
      </c>
      <c r="E17" s="18"/>
      <c r="F17" s="62"/>
      <c r="G17" s="60"/>
      <c r="H17" s="76"/>
      <c r="I17" s="33">
        <v>3</v>
      </c>
      <c r="J17" s="18"/>
      <c r="K17" s="62"/>
      <c r="L17" s="60">
        <v>6</v>
      </c>
      <c r="M17" s="19"/>
      <c r="N17" s="36"/>
      <c r="O17" s="17">
        <v>1</v>
      </c>
      <c r="P17" s="18"/>
      <c r="Q17" s="62"/>
      <c r="R17" s="60"/>
      <c r="S17" s="76"/>
      <c r="T17" s="33">
        <v>3</v>
      </c>
      <c r="U17" s="18"/>
      <c r="V17" s="62"/>
      <c r="W17" s="60">
        <v>6</v>
      </c>
      <c r="X17" s="19"/>
      <c r="Y17" s="36"/>
      <c r="Z17" s="17">
        <v>0</v>
      </c>
      <c r="AA17" s="18"/>
      <c r="AB17" s="62"/>
      <c r="AC17" s="60"/>
      <c r="AD17" s="76"/>
      <c r="AE17" s="33"/>
      <c r="AF17" s="18"/>
      <c r="AG17" s="62"/>
      <c r="AH17" s="60"/>
      <c r="AI17" s="19"/>
      <c r="AJ17" s="36"/>
      <c r="AK17" s="33">
        <v>0</v>
      </c>
      <c r="AL17" s="18"/>
      <c r="AM17" s="62"/>
      <c r="AN17" s="60"/>
      <c r="AO17" s="76"/>
      <c r="AP17" s="33"/>
      <c r="AQ17" s="18"/>
      <c r="AR17" s="62"/>
      <c r="AS17" s="60"/>
      <c r="AT17" s="19"/>
      <c r="AU17" s="36"/>
      <c r="AW17" s="460"/>
      <c r="AX17" s="460" t="s">
        <v>201</v>
      </c>
      <c r="AY17" s="460" t="s">
        <v>202</v>
      </c>
      <c r="AZ17" s="460" t="s">
        <v>203</v>
      </c>
    </row>
    <row r="18" spans="1:52" ht="12.75">
      <c r="A18" s="579"/>
      <c r="B18" s="576"/>
      <c r="C18" s="596"/>
      <c r="D18" s="34"/>
      <c r="E18" s="12"/>
      <c r="F18" s="63"/>
      <c r="G18" s="58"/>
      <c r="H18" s="77"/>
      <c r="I18" s="34"/>
      <c r="J18" s="12"/>
      <c r="K18" s="63"/>
      <c r="L18" s="58"/>
      <c r="M18" s="22"/>
      <c r="N18" s="37"/>
      <c r="O18" s="34"/>
      <c r="P18" s="12"/>
      <c r="Q18" s="63"/>
      <c r="R18" s="58"/>
      <c r="S18" s="77"/>
      <c r="T18" s="34"/>
      <c r="U18" s="12"/>
      <c r="V18" s="63"/>
      <c r="W18" s="58"/>
      <c r="X18" s="22"/>
      <c r="Y18" s="37"/>
      <c r="Z18" s="34"/>
      <c r="AA18" s="12"/>
      <c r="AB18" s="63"/>
      <c r="AC18" s="58"/>
      <c r="AD18" s="77"/>
      <c r="AE18" s="34"/>
      <c r="AF18" s="12"/>
      <c r="AG18" s="63"/>
      <c r="AH18" s="58"/>
      <c r="AI18" s="22"/>
      <c r="AJ18" s="37"/>
      <c r="AK18" s="34"/>
      <c r="AL18" s="12"/>
      <c r="AM18" s="63"/>
      <c r="AN18" s="58"/>
      <c r="AO18" s="77"/>
      <c r="AP18" s="34"/>
      <c r="AQ18" s="12"/>
      <c r="AR18" s="63"/>
      <c r="AS18" s="58"/>
      <c r="AT18" s="22"/>
      <c r="AU18" s="37"/>
      <c r="AW18" s="460"/>
      <c r="AX18" s="460"/>
      <c r="AY18" s="460"/>
      <c r="AZ18" s="460"/>
    </row>
    <row r="19" spans="1:52" ht="12.75">
      <c r="A19" s="580"/>
      <c r="B19" s="577"/>
      <c r="C19" s="594"/>
      <c r="D19" s="17"/>
      <c r="E19" s="12"/>
      <c r="F19" s="63"/>
      <c r="G19" s="58"/>
      <c r="H19" s="77"/>
      <c r="I19" s="34"/>
      <c r="J19" s="12"/>
      <c r="K19" s="63"/>
      <c r="L19" s="58"/>
      <c r="M19" s="22"/>
      <c r="N19" s="37"/>
      <c r="O19" s="17"/>
      <c r="P19" s="12"/>
      <c r="Q19" s="63"/>
      <c r="R19" s="58"/>
      <c r="S19" s="77"/>
      <c r="T19" s="34"/>
      <c r="U19" s="12"/>
      <c r="V19" s="63"/>
      <c r="W19" s="58"/>
      <c r="X19" s="22"/>
      <c r="Y19" s="37"/>
      <c r="Z19" s="17"/>
      <c r="AA19" s="12"/>
      <c r="AB19" s="63"/>
      <c r="AC19" s="58"/>
      <c r="AD19" s="77"/>
      <c r="AE19" s="34"/>
      <c r="AF19" s="12"/>
      <c r="AG19" s="63"/>
      <c r="AH19" s="58"/>
      <c r="AI19" s="22"/>
      <c r="AJ19" s="37"/>
      <c r="AK19" s="34"/>
      <c r="AL19" s="12"/>
      <c r="AM19" s="63"/>
      <c r="AN19" s="58"/>
      <c r="AO19" s="77"/>
      <c r="AP19" s="34"/>
      <c r="AQ19" s="12"/>
      <c r="AR19" s="63"/>
      <c r="AS19" s="58"/>
      <c r="AT19" s="22"/>
      <c r="AU19" s="37"/>
      <c r="AW19" s="460"/>
      <c r="AX19" s="460"/>
      <c r="AY19" s="460"/>
      <c r="AZ19" s="460"/>
    </row>
    <row r="20" spans="1:52" ht="12.75">
      <c r="A20" s="179">
        <v>2</v>
      </c>
      <c r="B20" s="180" t="s">
        <v>123</v>
      </c>
      <c r="C20" s="181" t="s">
        <v>151</v>
      </c>
      <c r="D20" s="182">
        <v>0</v>
      </c>
      <c r="E20" s="183"/>
      <c r="F20" s="184"/>
      <c r="G20" s="185"/>
      <c r="H20" s="186"/>
      <c r="I20" s="182"/>
      <c r="J20" s="183"/>
      <c r="K20" s="184"/>
      <c r="L20" s="185"/>
      <c r="M20" s="187"/>
      <c r="N20" s="188"/>
      <c r="O20" s="182">
        <v>0</v>
      </c>
      <c r="P20" s="183"/>
      <c r="Q20" s="184"/>
      <c r="R20" s="185"/>
      <c r="S20" s="186"/>
      <c r="T20" s="182"/>
      <c r="U20" s="183"/>
      <c r="V20" s="184"/>
      <c r="W20" s="185"/>
      <c r="X20" s="187"/>
      <c r="Y20" s="188"/>
      <c r="Z20" s="182">
        <v>1</v>
      </c>
      <c r="AA20" s="183"/>
      <c r="AB20" s="184"/>
      <c r="AC20" s="185"/>
      <c r="AD20" s="186"/>
      <c r="AE20" s="182"/>
      <c r="AF20" s="183"/>
      <c r="AG20" s="184"/>
      <c r="AH20" s="185"/>
      <c r="AI20" s="187"/>
      <c r="AJ20" s="188"/>
      <c r="AK20" s="182">
        <v>0</v>
      </c>
      <c r="AL20" s="183"/>
      <c r="AM20" s="184"/>
      <c r="AN20" s="185"/>
      <c r="AO20" s="186"/>
      <c r="AP20" s="182"/>
      <c r="AQ20" s="183"/>
      <c r="AR20" s="184"/>
      <c r="AS20" s="185"/>
      <c r="AT20" s="187"/>
      <c r="AU20" s="188"/>
      <c r="AW20" s="460"/>
      <c r="AX20" s="460"/>
      <c r="AY20" s="460"/>
      <c r="AZ20" s="460"/>
    </row>
    <row r="21" spans="1:52" ht="12.75">
      <c r="A21" s="569">
        <v>3</v>
      </c>
      <c r="B21" s="572" t="s">
        <v>125</v>
      </c>
      <c r="C21" s="589" t="s">
        <v>126</v>
      </c>
      <c r="D21" s="172"/>
      <c r="E21" s="173"/>
      <c r="F21" s="174"/>
      <c r="G21" s="175"/>
      <c r="H21" s="176"/>
      <c r="I21" s="172"/>
      <c r="J21" s="173"/>
      <c r="K21" s="174"/>
      <c r="L21" s="175"/>
      <c r="M21" s="177"/>
      <c r="N21" s="178"/>
      <c r="O21" s="172">
        <v>1</v>
      </c>
      <c r="P21" s="173"/>
      <c r="Q21" s="174"/>
      <c r="R21" s="175"/>
      <c r="S21" s="176"/>
      <c r="T21" s="172"/>
      <c r="U21" s="173"/>
      <c r="V21" s="174"/>
      <c r="W21" s="175"/>
      <c r="X21" s="177"/>
      <c r="Y21" s="178"/>
      <c r="Z21" s="172"/>
      <c r="AA21" s="173"/>
      <c r="AB21" s="174"/>
      <c r="AC21" s="175"/>
      <c r="AD21" s="176"/>
      <c r="AE21" s="172"/>
      <c r="AF21" s="173"/>
      <c r="AG21" s="174"/>
      <c r="AH21" s="175"/>
      <c r="AI21" s="177"/>
      <c r="AJ21" s="178"/>
      <c r="AK21" s="172">
        <v>0</v>
      </c>
      <c r="AL21" s="173"/>
      <c r="AM21" s="174"/>
      <c r="AN21" s="175"/>
      <c r="AO21" s="176"/>
      <c r="AP21" s="172"/>
      <c r="AQ21" s="173"/>
      <c r="AR21" s="174"/>
      <c r="AS21" s="175"/>
      <c r="AT21" s="177"/>
      <c r="AU21" s="178"/>
      <c r="AW21" s="460"/>
      <c r="AX21" s="460"/>
      <c r="AY21" s="460"/>
      <c r="AZ21" s="460"/>
    </row>
    <row r="22" spans="1:52" ht="12.75">
      <c r="A22" s="570"/>
      <c r="B22" s="573"/>
      <c r="C22" s="590"/>
      <c r="D22" s="301"/>
      <c r="E22" s="317"/>
      <c r="F22" s="318"/>
      <c r="G22" s="319"/>
      <c r="H22" s="320"/>
      <c r="I22" s="303"/>
      <c r="J22" s="317"/>
      <c r="K22" s="318"/>
      <c r="L22" s="319"/>
      <c r="M22" s="321"/>
      <c r="N22" s="322"/>
      <c r="O22" s="301"/>
      <c r="P22" s="317"/>
      <c r="Q22" s="318"/>
      <c r="R22" s="319"/>
      <c r="S22" s="320"/>
      <c r="T22" s="303"/>
      <c r="U22" s="317"/>
      <c r="V22" s="318"/>
      <c r="W22" s="319"/>
      <c r="X22" s="321"/>
      <c r="Y22" s="322"/>
      <c r="Z22" s="301"/>
      <c r="AA22" s="317"/>
      <c r="AB22" s="318"/>
      <c r="AC22" s="319"/>
      <c r="AD22" s="320"/>
      <c r="AE22" s="303"/>
      <c r="AF22" s="317"/>
      <c r="AG22" s="318"/>
      <c r="AH22" s="319"/>
      <c r="AI22" s="321"/>
      <c r="AJ22" s="322"/>
      <c r="AK22" s="301"/>
      <c r="AL22" s="317"/>
      <c r="AM22" s="318"/>
      <c r="AN22" s="319"/>
      <c r="AO22" s="320"/>
      <c r="AP22" s="303"/>
      <c r="AQ22" s="317"/>
      <c r="AR22" s="318"/>
      <c r="AS22" s="319"/>
      <c r="AT22" s="321"/>
      <c r="AU22" s="322"/>
      <c r="AW22" s="460"/>
      <c r="AX22" s="460"/>
      <c r="AY22" s="460"/>
      <c r="AZ22" s="460"/>
    </row>
    <row r="23" spans="1:52" ht="12.75">
      <c r="A23" s="570"/>
      <c r="B23" s="573"/>
      <c r="C23" s="590"/>
      <c r="D23" s="301"/>
      <c r="E23" s="317"/>
      <c r="F23" s="318"/>
      <c r="G23" s="319"/>
      <c r="H23" s="320"/>
      <c r="I23" s="303"/>
      <c r="J23" s="317"/>
      <c r="K23" s="318"/>
      <c r="L23" s="319"/>
      <c r="M23" s="321"/>
      <c r="N23" s="322"/>
      <c r="O23" s="303"/>
      <c r="P23" s="317"/>
      <c r="Q23" s="318"/>
      <c r="R23" s="319"/>
      <c r="S23" s="320"/>
      <c r="T23" s="303"/>
      <c r="U23" s="317"/>
      <c r="V23" s="318"/>
      <c r="W23" s="319"/>
      <c r="X23" s="321"/>
      <c r="Y23" s="322"/>
      <c r="Z23" s="303"/>
      <c r="AA23" s="317"/>
      <c r="AB23" s="318"/>
      <c r="AC23" s="319"/>
      <c r="AD23" s="320"/>
      <c r="AE23" s="303"/>
      <c r="AF23" s="317"/>
      <c r="AG23" s="318"/>
      <c r="AH23" s="319"/>
      <c r="AI23" s="321"/>
      <c r="AJ23" s="322"/>
      <c r="AK23" s="303"/>
      <c r="AL23" s="317"/>
      <c r="AM23" s="318"/>
      <c r="AN23" s="319"/>
      <c r="AO23" s="320"/>
      <c r="AP23" s="303"/>
      <c r="AQ23" s="317"/>
      <c r="AR23" s="318"/>
      <c r="AS23" s="319"/>
      <c r="AT23" s="321"/>
      <c r="AU23" s="322"/>
      <c r="AW23" s="460"/>
      <c r="AX23" s="460"/>
      <c r="AY23" s="460"/>
      <c r="AZ23" s="460"/>
    </row>
    <row r="24" spans="1:52" ht="12.75">
      <c r="A24" s="571"/>
      <c r="B24" s="574"/>
      <c r="C24" s="591"/>
      <c r="D24" s="301"/>
      <c r="E24" s="317"/>
      <c r="F24" s="318"/>
      <c r="G24" s="319"/>
      <c r="H24" s="320"/>
      <c r="I24" s="319"/>
      <c r="J24" s="317"/>
      <c r="K24" s="318"/>
      <c r="L24" s="319"/>
      <c r="M24" s="321"/>
      <c r="N24" s="322"/>
      <c r="O24" s="301"/>
      <c r="P24" s="317"/>
      <c r="Q24" s="318"/>
      <c r="R24" s="319"/>
      <c r="S24" s="320"/>
      <c r="T24" s="319"/>
      <c r="U24" s="317"/>
      <c r="V24" s="318"/>
      <c r="W24" s="319"/>
      <c r="X24" s="321"/>
      <c r="Y24" s="322"/>
      <c r="Z24" s="301"/>
      <c r="AA24" s="317"/>
      <c r="AB24" s="318"/>
      <c r="AC24" s="319"/>
      <c r="AD24" s="320"/>
      <c r="AE24" s="319"/>
      <c r="AF24" s="317"/>
      <c r="AG24" s="318"/>
      <c r="AH24" s="319"/>
      <c r="AI24" s="321"/>
      <c r="AJ24" s="322"/>
      <c r="AK24" s="301"/>
      <c r="AL24" s="317"/>
      <c r="AM24" s="318"/>
      <c r="AN24" s="319"/>
      <c r="AO24" s="320"/>
      <c r="AP24" s="319"/>
      <c r="AQ24" s="317"/>
      <c r="AR24" s="318"/>
      <c r="AS24" s="319"/>
      <c r="AT24" s="321"/>
      <c r="AU24" s="322"/>
      <c r="AW24" s="460"/>
      <c r="AX24" s="460"/>
      <c r="AY24" s="460"/>
      <c r="AZ24" s="460"/>
    </row>
    <row r="25" spans="1:52" ht="12.75">
      <c r="A25" s="204">
        <v>4</v>
      </c>
      <c r="B25" s="205" t="s">
        <v>142</v>
      </c>
      <c r="C25" s="206" t="s">
        <v>152</v>
      </c>
      <c r="D25" s="207">
        <v>0</v>
      </c>
      <c r="E25" s="208"/>
      <c r="F25" s="209"/>
      <c r="G25" s="210"/>
      <c r="H25" s="211"/>
      <c r="I25" s="210"/>
      <c r="J25" s="208"/>
      <c r="K25" s="209"/>
      <c r="L25" s="210"/>
      <c r="M25" s="212"/>
      <c r="N25" s="213"/>
      <c r="O25" s="207">
        <v>0</v>
      </c>
      <c r="P25" s="208"/>
      <c r="Q25" s="209"/>
      <c r="R25" s="210"/>
      <c r="S25" s="211"/>
      <c r="T25" s="210"/>
      <c r="U25" s="208"/>
      <c r="V25" s="209"/>
      <c r="W25" s="210"/>
      <c r="X25" s="212"/>
      <c r="Y25" s="213"/>
      <c r="Z25" s="207">
        <v>0</v>
      </c>
      <c r="AA25" s="208"/>
      <c r="AB25" s="209"/>
      <c r="AC25" s="210"/>
      <c r="AD25" s="211"/>
      <c r="AE25" s="210"/>
      <c r="AF25" s="208"/>
      <c r="AG25" s="209"/>
      <c r="AH25" s="210"/>
      <c r="AI25" s="212"/>
      <c r="AJ25" s="213"/>
      <c r="AK25" s="207">
        <v>0</v>
      </c>
      <c r="AL25" s="208"/>
      <c r="AM25" s="209"/>
      <c r="AN25" s="210"/>
      <c r="AO25" s="211"/>
      <c r="AP25" s="210"/>
      <c r="AQ25" s="208"/>
      <c r="AR25" s="209"/>
      <c r="AS25" s="210"/>
      <c r="AT25" s="212"/>
      <c r="AU25" s="213"/>
      <c r="AW25" s="460" t="s">
        <v>142</v>
      </c>
      <c r="AX25" s="460"/>
      <c r="AY25" s="460"/>
      <c r="AZ25" s="460"/>
    </row>
    <row r="26" spans="1:52" ht="12.75">
      <c r="A26" s="20">
        <v>5</v>
      </c>
      <c r="B26" s="104" t="s">
        <v>123</v>
      </c>
      <c r="C26" s="16" t="s">
        <v>153</v>
      </c>
      <c r="D26" s="17">
        <v>1</v>
      </c>
      <c r="E26" s="12"/>
      <c r="F26" s="63"/>
      <c r="G26" s="58"/>
      <c r="H26" s="77"/>
      <c r="I26" s="58"/>
      <c r="J26" s="12"/>
      <c r="K26" s="63"/>
      <c r="L26" s="58"/>
      <c r="M26" s="22"/>
      <c r="N26" s="37"/>
      <c r="O26" s="13">
        <v>0</v>
      </c>
      <c r="P26" s="12"/>
      <c r="Q26" s="63"/>
      <c r="R26" s="58"/>
      <c r="S26" s="77"/>
      <c r="T26" s="58"/>
      <c r="U26" s="12"/>
      <c r="V26" s="63"/>
      <c r="W26" s="58"/>
      <c r="X26" s="22"/>
      <c r="Y26" s="37"/>
      <c r="Z26" s="34">
        <v>1</v>
      </c>
      <c r="AA26" s="12"/>
      <c r="AB26" s="63"/>
      <c r="AC26" s="58"/>
      <c r="AD26" s="77"/>
      <c r="AE26" s="58"/>
      <c r="AF26" s="12"/>
      <c r="AG26" s="63"/>
      <c r="AH26" s="58"/>
      <c r="AI26" s="22"/>
      <c r="AJ26" s="37"/>
      <c r="AK26" s="34">
        <v>0</v>
      </c>
      <c r="AL26" s="12"/>
      <c r="AM26" s="63"/>
      <c r="AN26" s="58"/>
      <c r="AO26" s="77"/>
      <c r="AP26" s="58"/>
      <c r="AQ26" s="12"/>
      <c r="AR26" s="63"/>
      <c r="AS26" s="58"/>
      <c r="AT26" s="22"/>
      <c r="AU26" s="37"/>
      <c r="AW26" s="460"/>
      <c r="AX26" s="460">
        <v>0</v>
      </c>
      <c r="AY26" s="460">
        <v>0</v>
      </c>
      <c r="AZ26" s="460">
        <v>0</v>
      </c>
    </row>
    <row r="27" spans="1:52" ht="12.75">
      <c r="A27" s="556">
        <v>6</v>
      </c>
      <c r="B27" s="558" t="s">
        <v>15</v>
      </c>
      <c r="C27" s="587" t="s">
        <v>154</v>
      </c>
      <c r="D27" s="225">
        <v>0</v>
      </c>
      <c r="E27" s="208"/>
      <c r="F27" s="209"/>
      <c r="G27" s="210"/>
      <c r="H27" s="211"/>
      <c r="I27" s="210"/>
      <c r="J27" s="208"/>
      <c r="K27" s="209"/>
      <c r="L27" s="210"/>
      <c r="M27" s="212"/>
      <c r="N27" s="213"/>
      <c r="O27" s="226">
        <v>1</v>
      </c>
      <c r="P27" s="208">
        <v>4</v>
      </c>
      <c r="Q27" s="209"/>
      <c r="R27" s="210">
        <v>35</v>
      </c>
      <c r="S27" s="211"/>
      <c r="T27" s="210"/>
      <c r="U27" s="208"/>
      <c r="V27" s="209"/>
      <c r="W27" s="210"/>
      <c r="X27" s="212"/>
      <c r="Y27" s="213"/>
      <c r="Z27" s="207">
        <v>0</v>
      </c>
      <c r="AA27" s="208"/>
      <c r="AB27" s="209"/>
      <c r="AC27" s="210"/>
      <c r="AD27" s="211"/>
      <c r="AE27" s="210"/>
      <c r="AF27" s="208"/>
      <c r="AG27" s="209"/>
      <c r="AH27" s="210"/>
      <c r="AI27" s="212"/>
      <c r="AJ27" s="213"/>
      <c r="AK27" s="207">
        <v>0</v>
      </c>
      <c r="AL27" s="208"/>
      <c r="AM27" s="209"/>
      <c r="AN27" s="210"/>
      <c r="AO27" s="211"/>
      <c r="AP27" s="210"/>
      <c r="AQ27" s="208"/>
      <c r="AR27" s="209"/>
      <c r="AS27" s="210"/>
      <c r="AT27" s="212"/>
      <c r="AU27" s="213"/>
      <c r="AW27" s="460"/>
      <c r="AX27" s="460"/>
      <c r="AY27" s="460"/>
      <c r="AZ27" s="460"/>
    </row>
    <row r="28" spans="1:52" ht="12.75">
      <c r="A28" s="557"/>
      <c r="B28" s="559"/>
      <c r="C28" s="588"/>
      <c r="D28" s="323"/>
      <c r="E28" s="324"/>
      <c r="F28" s="325"/>
      <c r="G28" s="326"/>
      <c r="H28" s="327"/>
      <c r="I28" s="326"/>
      <c r="J28" s="324"/>
      <c r="K28" s="325"/>
      <c r="L28" s="326"/>
      <c r="M28" s="328"/>
      <c r="N28" s="329"/>
      <c r="O28" s="330"/>
      <c r="P28" s="324"/>
      <c r="Q28" s="325"/>
      <c r="R28" s="326"/>
      <c r="S28" s="327"/>
      <c r="T28" s="326"/>
      <c r="U28" s="324"/>
      <c r="V28" s="325"/>
      <c r="W28" s="326"/>
      <c r="X28" s="328"/>
      <c r="Y28" s="329"/>
      <c r="Z28" s="331"/>
      <c r="AA28" s="324"/>
      <c r="AB28" s="325"/>
      <c r="AC28" s="326"/>
      <c r="AD28" s="327"/>
      <c r="AE28" s="326"/>
      <c r="AF28" s="324"/>
      <c r="AG28" s="325"/>
      <c r="AH28" s="326"/>
      <c r="AI28" s="328"/>
      <c r="AJ28" s="329"/>
      <c r="AK28" s="331"/>
      <c r="AL28" s="324"/>
      <c r="AM28" s="325"/>
      <c r="AN28" s="326"/>
      <c r="AO28" s="327"/>
      <c r="AP28" s="326"/>
      <c r="AQ28" s="324"/>
      <c r="AR28" s="325"/>
      <c r="AS28" s="326"/>
      <c r="AT28" s="328"/>
      <c r="AU28" s="329"/>
      <c r="AW28" s="460"/>
      <c r="AX28" s="460"/>
      <c r="AY28" s="460"/>
      <c r="AZ28" s="460"/>
    </row>
    <row r="29" spans="1:52" ht="12.75">
      <c r="A29" s="20">
        <v>7</v>
      </c>
      <c r="B29" s="104" t="s">
        <v>123</v>
      </c>
      <c r="C29" s="16" t="s">
        <v>155</v>
      </c>
      <c r="D29" s="17">
        <v>0</v>
      </c>
      <c r="E29" s="12"/>
      <c r="F29" s="63"/>
      <c r="G29" s="58"/>
      <c r="H29" s="77"/>
      <c r="I29" s="58"/>
      <c r="J29" s="12"/>
      <c r="K29" s="63"/>
      <c r="L29" s="58"/>
      <c r="M29" s="22"/>
      <c r="N29" s="37"/>
      <c r="O29" s="13">
        <v>1</v>
      </c>
      <c r="P29" s="12">
        <v>3</v>
      </c>
      <c r="Q29" s="63"/>
      <c r="R29" s="58">
        <v>6</v>
      </c>
      <c r="S29" s="77"/>
      <c r="T29" s="58">
        <v>1</v>
      </c>
      <c r="U29" s="12"/>
      <c r="V29" s="63"/>
      <c r="W29" s="58">
        <v>15</v>
      </c>
      <c r="X29" s="22"/>
      <c r="Y29" s="37"/>
      <c r="Z29" s="34">
        <v>0</v>
      </c>
      <c r="AA29" s="12"/>
      <c r="AB29" s="63"/>
      <c r="AC29" s="58"/>
      <c r="AD29" s="77"/>
      <c r="AE29" s="58"/>
      <c r="AF29" s="12"/>
      <c r="AG29" s="63"/>
      <c r="AH29" s="58"/>
      <c r="AI29" s="22"/>
      <c r="AJ29" s="37"/>
      <c r="AK29" s="34">
        <v>0</v>
      </c>
      <c r="AL29" s="12"/>
      <c r="AM29" s="63"/>
      <c r="AN29" s="58"/>
      <c r="AO29" s="77"/>
      <c r="AP29" s="58"/>
      <c r="AQ29" s="12"/>
      <c r="AR29" s="63"/>
      <c r="AS29" s="58"/>
      <c r="AT29" s="22"/>
      <c r="AU29" s="37"/>
      <c r="AW29" s="460"/>
      <c r="AX29" s="460"/>
      <c r="AY29" s="460"/>
      <c r="AZ29" s="460"/>
    </row>
    <row r="30" spans="1:52" ht="12.75">
      <c r="A30" s="556">
        <v>8</v>
      </c>
      <c r="B30" s="558" t="s">
        <v>15</v>
      </c>
      <c r="C30" s="585" t="s">
        <v>156</v>
      </c>
      <c r="D30" s="225">
        <v>0</v>
      </c>
      <c r="E30" s="208"/>
      <c r="F30" s="209"/>
      <c r="G30" s="210"/>
      <c r="H30" s="211"/>
      <c r="I30" s="210"/>
      <c r="J30" s="208"/>
      <c r="K30" s="209"/>
      <c r="L30" s="210"/>
      <c r="M30" s="212"/>
      <c r="N30" s="213"/>
      <c r="O30" s="226">
        <v>0</v>
      </c>
      <c r="P30" s="208"/>
      <c r="Q30" s="209"/>
      <c r="R30" s="210"/>
      <c r="S30" s="211"/>
      <c r="T30" s="210"/>
      <c r="U30" s="208"/>
      <c r="V30" s="209"/>
      <c r="W30" s="210"/>
      <c r="X30" s="212"/>
      <c r="Y30" s="213"/>
      <c r="Z30" s="207">
        <v>0</v>
      </c>
      <c r="AA30" s="208"/>
      <c r="AB30" s="209"/>
      <c r="AC30" s="210"/>
      <c r="AD30" s="211"/>
      <c r="AE30" s="210"/>
      <c r="AF30" s="208"/>
      <c r="AG30" s="209"/>
      <c r="AH30" s="210"/>
      <c r="AI30" s="212"/>
      <c r="AJ30" s="213"/>
      <c r="AK30" s="207">
        <v>0</v>
      </c>
      <c r="AL30" s="208"/>
      <c r="AM30" s="209"/>
      <c r="AN30" s="210"/>
      <c r="AO30" s="211"/>
      <c r="AP30" s="210"/>
      <c r="AQ30" s="208"/>
      <c r="AR30" s="209"/>
      <c r="AS30" s="210"/>
      <c r="AT30" s="212"/>
      <c r="AU30" s="213"/>
      <c r="AW30" s="460"/>
      <c r="AX30" s="460"/>
      <c r="AY30" s="460"/>
      <c r="AZ30" s="460"/>
    </row>
    <row r="31" spans="1:52" ht="12.75">
      <c r="A31" s="557"/>
      <c r="B31" s="559"/>
      <c r="C31" s="586"/>
      <c r="D31" s="323"/>
      <c r="E31" s="324"/>
      <c r="F31" s="325"/>
      <c r="G31" s="326"/>
      <c r="H31" s="327"/>
      <c r="I31" s="326"/>
      <c r="J31" s="324"/>
      <c r="K31" s="325"/>
      <c r="L31" s="326"/>
      <c r="M31" s="328"/>
      <c r="N31" s="329"/>
      <c r="O31" s="330"/>
      <c r="P31" s="324"/>
      <c r="Q31" s="325"/>
      <c r="R31" s="326"/>
      <c r="S31" s="327"/>
      <c r="T31" s="326"/>
      <c r="U31" s="324"/>
      <c r="V31" s="325"/>
      <c r="W31" s="326"/>
      <c r="X31" s="328"/>
      <c r="Y31" s="329"/>
      <c r="Z31" s="331"/>
      <c r="AA31" s="324"/>
      <c r="AB31" s="325"/>
      <c r="AC31" s="326"/>
      <c r="AD31" s="327"/>
      <c r="AE31" s="326"/>
      <c r="AF31" s="324"/>
      <c r="AG31" s="325"/>
      <c r="AH31" s="326"/>
      <c r="AI31" s="328"/>
      <c r="AJ31" s="329"/>
      <c r="AK31" s="331"/>
      <c r="AL31" s="324"/>
      <c r="AM31" s="325"/>
      <c r="AN31" s="326"/>
      <c r="AO31" s="327"/>
      <c r="AP31" s="326"/>
      <c r="AQ31" s="324"/>
      <c r="AR31" s="325"/>
      <c r="AS31" s="326"/>
      <c r="AT31" s="328"/>
      <c r="AU31" s="329"/>
      <c r="AW31" s="460"/>
      <c r="AX31" s="460"/>
      <c r="AY31" s="460"/>
      <c r="AZ31" s="460"/>
    </row>
    <row r="32" spans="1:52" ht="12.75">
      <c r="A32" s="20">
        <v>9</v>
      </c>
      <c r="B32" s="104" t="s">
        <v>123</v>
      </c>
      <c r="C32" s="16" t="s">
        <v>157</v>
      </c>
      <c r="D32" s="17">
        <v>0</v>
      </c>
      <c r="E32" s="12"/>
      <c r="F32" s="63"/>
      <c r="G32" s="58"/>
      <c r="H32" s="77"/>
      <c r="I32" s="58"/>
      <c r="J32" s="12"/>
      <c r="K32" s="63"/>
      <c r="L32" s="58"/>
      <c r="M32" s="22"/>
      <c r="N32" s="37"/>
      <c r="O32" s="13">
        <v>0</v>
      </c>
      <c r="P32" s="12"/>
      <c r="Q32" s="63"/>
      <c r="R32" s="58"/>
      <c r="S32" s="77"/>
      <c r="T32" s="58"/>
      <c r="U32" s="12"/>
      <c r="V32" s="63"/>
      <c r="W32" s="58"/>
      <c r="X32" s="22"/>
      <c r="Y32" s="37"/>
      <c r="Z32" s="34">
        <v>0</v>
      </c>
      <c r="AA32" s="12"/>
      <c r="AB32" s="63"/>
      <c r="AC32" s="58"/>
      <c r="AD32" s="77"/>
      <c r="AE32" s="58"/>
      <c r="AF32" s="12"/>
      <c r="AG32" s="63"/>
      <c r="AH32" s="58"/>
      <c r="AI32" s="22"/>
      <c r="AJ32" s="37"/>
      <c r="AK32" s="34">
        <v>0</v>
      </c>
      <c r="AL32" s="12"/>
      <c r="AM32" s="63"/>
      <c r="AN32" s="58"/>
      <c r="AO32" s="77"/>
      <c r="AP32" s="58"/>
      <c r="AQ32" s="12"/>
      <c r="AR32" s="63"/>
      <c r="AS32" s="58"/>
      <c r="AT32" s="22"/>
      <c r="AU32" s="37"/>
      <c r="AW32" s="460"/>
      <c r="AX32" s="460"/>
      <c r="AY32" s="460"/>
      <c r="AZ32" s="460"/>
    </row>
    <row r="33" spans="1:52" ht="12.75">
      <c r="A33" s="498">
        <v>10</v>
      </c>
      <c r="B33" s="583" t="s">
        <v>123</v>
      </c>
      <c r="C33" s="593" t="s">
        <v>158</v>
      </c>
      <c r="D33" s="17">
        <v>0</v>
      </c>
      <c r="E33" s="12"/>
      <c r="F33" s="63"/>
      <c r="G33" s="58"/>
      <c r="H33" s="77"/>
      <c r="I33" s="58"/>
      <c r="J33" s="12"/>
      <c r="K33" s="63"/>
      <c r="L33" s="58"/>
      <c r="M33" s="22"/>
      <c r="N33" s="37"/>
      <c r="O33" s="13">
        <v>1</v>
      </c>
      <c r="P33" s="12"/>
      <c r="Q33" s="63"/>
      <c r="R33" s="58"/>
      <c r="S33" s="77"/>
      <c r="T33" s="58">
        <v>1</v>
      </c>
      <c r="U33" s="12"/>
      <c r="V33" s="63"/>
      <c r="W33" s="58">
        <v>15</v>
      </c>
      <c r="X33" s="22"/>
      <c r="Y33" s="37"/>
      <c r="Z33" s="34">
        <v>0</v>
      </c>
      <c r="AA33" s="12"/>
      <c r="AB33" s="63"/>
      <c r="AC33" s="58"/>
      <c r="AD33" s="77"/>
      <c r="AE33" s="58"/>
      <c r="AF33" s="12"/>
      <c r="AG33" s="63"/>
      <c r="AH33" s="58"/>
      <c r="AI33" s="22"/>
      <c r="AJ33" s="37"/>
      <c r="AK33" s="34">
        <v>1</v>
      </c>
      <c r="AL33" s="12">
        <v>1</v>
      </c>
      <c r="AM33" s="63"/>
      <c r="AN33" s="58">
        <v>15</v>
      </c>
      <c r="AO33" s="77"/>
      <c r="AP33" s="58"/>
      <c r="AQ33" s="12"/>
      <c r="AR33" s="63"/>
      <c r="AS33" s="58"/>
      <c r="AT33" s="22"/>
      <c r="AU33" s="37"/>
      <c r="AW33" s="460"/>
      <c r="AX33" s="460"/>
      <c r="AY33" s="460"/>
      <c r="AZ33" s="460"/>
    </row>
    <row r="34" spans="1:52" ht="12.75">
      <c r="A34" s="580"/>
      <c r="B34" s="577"/>
      <c r="C34" s="594"/>
      <c r="D34" s="13"/>
      <c r="E34" s="12"/>
      <c r="F34" s="63"/>
      <c r="G34" s="58"/>
      <c r="H34" s="77"/>
      <c r="I34" s="58"/>
      <c r="J34" s="12"/>
      <c r="K34" s="63"/>
      <c r="L34" s="58"/>
      <c r="M34" s="22"/>
      <c r="N34" s="37"/>
      <c r="O34" s="34"/>
      <c r="P34" s="12"/>
      <c r="Q34" s="63"/>
      <c r="R34" s="58"/>
      <c r="S34" s="77"/>
      <c r="T34" s="58"/>
      <c r="U34" s="12"/>
      <c r="V34" s="63"/>
      <c r="W34" s="58"/>
      <c r="X34" s="22"/>
      <c r="Y34" s="37"/>
      <c r="Z34" s="34"/>
      <c r="AA34" s="12"/>
      <c r="AB34" s="63"/>
      <c r="AC34" s="58"/>
      <c r="AD34" s="77"/>
      <c r="AE34" s="58"/>
      <c r="AF34" s="12"/>
      <c r="AG34" s="63"/>
      <c r="AH34" s="58"/>
      <c r="AI34" s="22"/>
      <c r="AJ34" s="37"/>
      <c r="AK34" s="34"/>
      <c r="AL34" s="12"/>
      <c r="AM34" s="63"/>
      <c r="AN34" s="58"/>
      <c r="AO34" s="77"/>
      <c r="AP34" s="58"/>
      <c r="AQ34" s="12"/>
      <c r="AR34" s="63"/>
      <c r="AS34" s="58"/>
      <c r="AT34" s="22"/>
      <c r="AU34" s="37"/>
      <c r="AW34" s="460"/>
      <c r="AX34" s="460"/>
      <c r="AY34" s="460"/>
      <c r="AZ34" s="460"/>
    </row>
    <row r="35" spans="1:52" ht="12.75">
      <c r="A35" s="204">
        <v>11</v>
      </c>
      <c r="B35" s="263" t="s">
        <v>162</v>
      </c>
      <c r="C35" s="264" t="s">
        <v>174</v>
      </c>
      <c r="D35" s="226">
        <v>0</v>
      </c>
      <c r="E35" s="226"/>
      <c r="F35" s="265"/>
      <c r="G35" s="207"/>
      <c r="H35" s="266"/>
      <c r="I35" s="207"/>
      <c r="J35" s="226"/>
      <c r="K35" s="265"/>
      <c r="L35" s="207"/>
      <c r="M35" s="267"/>
      <c r="N35" s="268"/>
      <c r="O35" s="207">
        <v>0</v>
      </c>
      <c r="P35" s="226"/>
      <c r="Q35" s="265"/>
      <c r="R35" s="207"/>
      <c r="S35" s="266"/>
      <c r="T35" s="207"/>
      <c r="U35" s="226"/>
      <c r="V35" s="265"/>
      <c r="W35" s="207"/>
      <c r="X35" s="267"/>
      <c r="Y35" s="268"/>
      <c r="Z35" s="207">
        <v>0</v>
      </c>
      <c r="AA35" s="226"/>
      <c r="AB35" s="265"/>
      <c r="AC35" s="207"/>
      <c r="AD35" s="266"/>
      <c r="AE35" s="207"/>
      <c r="AF35" s="226"/>
      <c r="AG35" s="265"/>
      <c r="AH35" s="207"/>
      <c r="AI35" s="267"/>
      <c r="AJ35" s="268"/>
      <c r="AK35" s="207">
        <v>0</v>
      </c>
      <c r="AL35" s="226"/>
      <c r="AM35" s="265"/>
      <c r="AN35" s="207"/>
      <c r="AO35" s="266"/>
      <c r="AP35" s="207"/>
      <c r="AQ35" s="226"/>
      <c r="AR35" s="265"/>
      <c r="AS35" s="207"/>
      <c r="AT35" s="267"/>
      <c r="AU35" s="268"/>
      <c r="AW35" s="460" t="s">
        <v>162</v>
      </c>
      <c r="AX35" s="460">
        <v>0</v>
      </c>
      <c r="AY35" s="460">
        <v>0</v>
      </c>
      <c r="AZ35" s="460">
        <v>0</v>
      </c>
    </row>
    <row r="36" spans="1:52" ht="12.75">
      <c r="A36" s="20">
        <v>12</v>
      </c>
      <c r="B36" s="104" t="s">
        <v>123</v>
      </c>
      <c r="C36" s="16" t="s">
        <v>175</v>
      </c>
      <c r="D36" s="13"/>
      <c r="E36" s="12"/>
      <c r="F36" s="63"/>
      <c r="G36" s="58"/>
      <c r="H36" s="77"/>
      <c r="I36" s="58"/>
      <c r="J36" s="12"/>
      <c r="K36" s="63"/>
      <c r="L36" s="58"/>
      <c r="M36" s="22"/>
      <c r="N36" s="37"/>
      <c r="O36" s="34">
        <v>0</v>
      </c>
      <c r="P36" s="12"/>
      <c r="Q36" s="63"/>
      <c r="R36" s="58"/>
      <c r="S36" s="77"/>
      <c r="T36" s="58"/>
      <c r="U36" s="12"/>
      <c r="V36" s="63"/>
      <c r="W36" s="58"/>
      <c r="X36" s="22"/>
      <c r="Y36" s="37"/>
      <c r="Z36" s="34"/>
      <c r="AA36" s="12"/>
      <c r="AB36" s="63"/>
      <c r="AC36" s="58"/>
      <c r="AD36" s="77"/>
      <c r="AE36" s="58"/>
      <c r="AF36" s="12"/>
      <c r="AG36" s="63"/>
      <c r="AH36" s="58"/>
      <c r="AI36" s="22"/>
      <c r="AJ36" s="37"/>
      <c r="AK36" s="34"/>
      <c r="AL36" s="12"/>
      <c r="AM36" s="63"/>
      <c r="AN36" s="58"/>
      <c r="AO36" s="77"/>
      <c r="AP36" s="58"/>
      <c r="AQ36" s="12"/>
      <c r="AR36" s="63"/>
      <c r="AS36" s="58"/>
      <c r="AT36" s="22"/>
      <c r="AU36" s="37"/>
      <c r="AW36" s="460"/>
      <c r="AX36" s="460"/>
      <c r="AY36" s="460"/>
      <c r="AZ36" s="460"/>
    </row>
    <row r="37" spans="1:52" ht="12.75">
      <c r="A37" s="204">
        <v>13</v>
      </c>
      <c r="B37" s="263" t="s">
        <v>142</v>
      </c>
      <c r="C37" s="264" t="s">
        <v>176</v>
      </c>
      <c r="D37" s="269"/>
      <c r="E37" s="269"/>
      <c r="F37" s="270"/>
      <c r="G37" s="271"/>
      <c r="H37" s="272"/>
      <c r="I37" s="271"/>
      <c r="J37" s="269"/>
      <c r="K37" s="270"/>
      <c r="L37" s="271"/>
      <c r="M37" s="273"/>
      <c r="N37" s="274"/>
      <c r="O37" s="271">
        <v>1</v>
      </c>
      <c r="P37" s="269"/>
      <c r="Q37" s="270"/>
      <c r="R37" s="271"/>
      <c r="S37" s="272"/>
      <c r="T37" s="271"/>
      <c r="U37" s="269">
        <v>3</v>
      </c>
      <c r="V37" s="270"/>
      <c r="W37" s="271"/>
      <c r="X37" s="273">
        <v>40</v>
      </c>
      <c r="Y37" s="274"/>
      <c r="Z37" s="271"/>
      <c r="AA37" s="269"/>
      <c r="AB37" s="270"/>
      <c r="AC37" s="271"/>
      <c r="AD37" s="272"/>
      <c r="AE37" s="275"/>
      <c r="AF37" s="276"/>
      <c r="AG37" s="277"/>
      <c r="AH37" s="271"/>
      <c r="AI37" s="273"/>
      <c r="AJ37" s="274"/>
      <c r="AK37" s="271"/>
      <c r="AL37" s="269"/>
      <c r="AM37" s="270"/>
      <c r="AN37" s="271"/>
      <c r="AO37" s="272"/>
      <c r="AP37" s="271"/>
      <c r="AQ37" s="269"/>
      <c r="AR37" s="270"/>
      <c r="AS37" s="271"/>
      <c r="AT37" s="273"/>
      <c r="AU37" s="274"/>
      <c r="AW37" s="460" t="s">
        <v>142</v>
      </c>
      <c r="AX37" s="661">
        <v>0</v>
      </c>
      <c r="AY37" s="661">
        <v>0</v>
      </c>
      <c r="AZ37" s="661">
        <v>1</v>
      </c>
    </row>
    <row r="38" spans="1:47" ht="12.75">
      <c r="A38" s="280">
        <v>14</v>
      </c>
      <c r="B38" s="281" t="s">
        <v>16</v>
      </c>
      <c r="C38" s="171" t="s">
        <v>182</v>
      </c>
      <c r="D38" s="282">
        <v>0</v>
      </c>
      <c r="E38" s="282"/>
      <c r="F38" s="283"/>
      <c r="G38" s="172"/>
      <c r="H38" s="284"/>
      <c r="I38" s="172"/>
      <c r="J38" s="282"/>
      <c r="K38" s="283"/>
      <c r="L38" s="172"/>
      <c r="M38" s="285"/>
      <c r="N38" s="286"/>
      <c r="O38" s="172">
        <v>0</v>
      </c>
      <c r="P38" s="282"/>
      <c r="Q38" s="283"/>
      <c r="R38" s="172"/>
      <c r="S38" s="284"/>
      <c r="T38" s="172"/>
      <c r="U38" s="282"/>
      <c r="V38" s="283"/>
      <c r="W38" s="172"/>
      <c r="X38" s="285"/>
      <c r="Y38" s="286"/>
      <c r="Z38" s="172">
        <v>0</v>
      </c>
      <c r="AA38" s="282"/>
      <c r="AB38" s="283"/>
      <c r="AC38" s="172"/>
      <c r="AD38" s="284"/>
      <c r="AE38" s="201"/>
      <c r="AF38" s="287"/>
      <c r="AG38" s="288"/>
      <c r="AH38" s="172"/>
      <c r="AI38" s="285"/>
      <c r="AJ38" s="286"/>
      <c r="AK38" s="172">
        <v>0</v>
      </c>
      <c r="AL38" s="282"/>
      <c r="AM38" s="283"/>
      <c r="AN38" s="172"/>
      <c r="AO38" s="284"/>
      <c r="AP38" s="172"/>
      <c r="AQ38" s="282"/>
      <c r="AR38" s="283"/>
      <c r="AS38" s="172"/>
      <c r="AT38" s="285"/>
      <c r="AU38" s="286"/>
    </row>
    <row r="39" spans="1:47" ht="12.75">
      <c r="A39" s="289">
        <v>15</v>
      </c>
      <c r="B39" s="281" t="s">
        <v>181</v>
      </c>
      <c r="C39" s="171" t="s">
        <v>180</v>
      </c>
      <c r="D39" s="290">
        <v>0</v>
      </c>
      <c r="E39" s="291"/>
      <c r="F39" s="292"/>
      <c r="G39" s="293"/>
      <c r="H39" s="294"/>
      <c r="I39" s="293"/>
      <c r="J39" s="291"/>
      <c r="K39" s="292"/>
      <c r="L39" s="293"/>
      <c r="M39" s="295"/>
      <c r="N39" s="296"/>
      <c r="O39" s="297">
        <v>0</v>
      </c>
      <c r="P39" s="291"/>
      <c r="Q39" s="292"/>
      <c r="R39" s="293"/>
      <c r="S39" s="294"/>
      <c r="T39" s="293"/>
      <c r="U39" s="291"/>
      <c r="V39" s="292"/>
      <c r="W39" s="293"/>
      <c r="X39" s="295"/>
      <c r="Y39" s="296"/>
      <c r="Z39" s="297">
        <v>0</v>
      </c>
      <c r="AA39" s="291"/>
      <c r="AB39" s="292"/>
      <c r="AC39" s="293"/>
      <c r="AD39" s="294"/>
      <c r="AE39" s="293"/>
      <c r="AF39" s="291"/>
      <c r="AG39" s="292"/>
      <c r="AH39" s="293"/>
      <c r="AI39" s="295"/>
      <c r="AJ39" s="296"/>
      <c r="AK39" s="297">
        <v>0</v>
      </c>
      <c r="AL39" s="291"/>
      <c r="AM39" s="292"/>
      <c r="AN39" s="293"/>
      <c r="AO39" s="294"/>
      <c r="AP39" s="293"/>
      <c r="AQ39" s="291"/>
      <c r="AR39" s="292"/>
      <c r="AS39" s="293"/>
      <c r="AT39" s="295"/>
      <c r="AU39" s="296"/>
    </row>
    <row r="40" spans="1:47" ht="12.75">
      <c r="A40" s="298">
        <v>16</v>
      </c>
      <c r="B40" s="338" t="s">
        <v>125</v>
      </c>
      <c r="C40" s="300" t="s">
        <v>184</v>
      </c>
      <c r="D40" s="301">
        <v>0</v>
      </c>
      <c r="E40" s="301"/>
      <c r="F40" s="302"/>
      <c r="G40" s="303"/>
      <c r="H40" s="304"/>
      <c r="I40" s="303"/>
      <c r="J40" s="301"/>
      <c r="K40" s="302"/>
      <c r="L40" s="303"/>
      <c r="M40" s="305"/>
      <c r="N40" s="306"/>
      <c r="O40" s="303">
        <v>1</v>
      </c>
      <c r="P40" s="301"/>
      <c r="Q40" s="302"/>
      <c r="R40" s="303"/>
      <c r="S40" s="304"/>
      <c r="T40" s="303">
        <v>1</v>
      </c>
      <c r="U40" s="301"/>
      <c r="V40" s="302"/>
      <c r="W40" s="303">
        <v>30</v>
      </c>
      <c r="X40" s="305"/>
      <c r="Y40" s="306"/>
      <c r="Z40" s="303">
        <v>0</v>
      </c>
      <c r="AA40" s="301"/>
      <c r="AB40" s="302"/>
      <c r="AC40" s="303"/>
      <c r="AD40" s="304"/>
      <c r="AE40" s="303"/>
      <c r="AF40" s="301"/>
      <c r="AG40" s="302"/>
      <c r="AH40" s="303"/>
      <c r="AI40" s="305"/>
      <c r="AJ40" s="306"/>
      <c r="AK40" s="303">
        <v>0</v>
      </c>
      <c r="AL40" s="301"/>
      <c r="AM40" s="302"/>
      <c r="AN40" s="303"/>
      <c r="AO40" s="304"/>
      <c r="AP40" s="303"/>
      <c r="AQ40" s="301"/>
      <c r="AR40" s="302"/>
      <c r="AS40" s="303"/>
      <c r="AT40" s="305"/>
      <c r="AU40" s="306"/>
    </row>
    <row r="41" spans="1:47" ht="12.75">
      <c r="A41" s="581">
        <v>17</v>
      </c>
      <c r="B41" s="567" t="s">
        <v>16</v>
      </c>
      <c r="C41" s="589" t="s">
        <v>185</v>
      </c>
      <c r="D41" s="307">
        <v>0</v>
      </c>
      <c r="E41" s="308"/>
      <c r="F41" s="309"/>
      <c r="G41" s="310"/>
      <c r="H41" s="311"/>
      <c r="I41" s="310"/>
      <c r="J41" s="308"/>
      <c r="K41" s="309"/>
      <c r="L41" s="310"/>
      <c r="M41" s="312"/>
      <c r="N41" s="313"/>
      <c r="O41" s="314">
        <v>1</v>
      </c>
      <c r="P41" s="308"/>
      <c r="Q41" s="309"/>
      <c r="R41" s="310"/>
      <c r="S41" s="311"/>
      <c r="T41" s="310">
        <v>2</v>
      </c>
      <c r="U41" s="308"/>
      <c r="V41" s="309"/>
      <c r="W41" s="310">
        <v>25</v>
      </c>
      <c r="X41" s="312"/>
      <c r="Y41" s="313"/>
      <c r="Z41" s="314">
        <v>0</v>
      </c>
      <c r="AA41" s="308"/>
      <c r="AB41" s="309"/>
      <c r="AC41" s="310"/>
      <c r="AD41" s="311"/>
      <c r="AE41" s="310"/>
      <c r="AF41" s="308"/>
      <c r="AG41" s="309"/>
      <c r="AH41" s="310"/>
      <c r="AI41" s="312"/>
      <c r="AJ41" s="313"/>
      <c r="AK41" s="314">
        <v>0</v>
      </c>
      <c r="AL41" s="308"/>
      <c r="AM41" s="309"/>
      <c r="AN41" s="310"/>
      <c r="AO41" s="311"/>
      <c r="AP41" s="310"/>
      <c r="AQ41" s="308"/>
      <c r="AR41" s="309"/>
      <c r="AS41" s="310"/>
      <c r="AT41" s="312"/>
      <c r="AU41" s="313"/>
    </row>
    <row r="42" spans="1:47" ht="13.5" thickBot="1">
      <c r="A42" s="582"/>
      <c r="B42" s="568"/>
      <c r="C42" s="592"/>
      <c r="D42" s="380"/>
      <c r="E42" s="381"/>
      <c r="F42" s="382"/>
      <c r="G42" s="383"/>
      <c r="H42" s="384"/>
      <c r="I42" s="383"/>
      <c r="J42" s="381"/>
      <c r="K42" s="382"/>
      <c r="L42" s="383"/>
      <c r="M42" s="385"/>
      <c r="N42" s="386"/>
      <c r="O42" s="387"/>
      <c r="P42" s="381"/>
      <c r="Q42" s="382"/>
      <c r="R42" s="383"/>
      <c r="S42" s="384"/>
      <c r="T42" s="383">
        <v>3</v>
      </c>
      <c r="U42" s="381"/>
      <c r="V42" s="382"/>
      <c r="W42" s="383">
        <v>20</v>
      </c>
      <c r="X42" s="385"/>
      <c r="Y42" s="386"/>
      <c r="Z42" s="387"/>
      <c r="AA42" s="381"/>
      <c r="AB42" s="382"/>
      <c r="AC42" s="383"/>
      <c r="AD42" s="384"/>
      <c r="AE42" s="383"/>
      <c r="AF42" s="381"/>
      <c r="AG42" s="382"/>
      <c r="AH42" s="383"/>
      <c r="AI42" s="385"/>
      <c r="AJ42" s="386"/>
      <c r="AK42" s="387"/>
      <c r="AL42" s="381"/>
      <c r="AM42" s="382"/>
      <c r="AN42" s="383"/>
      <c r="AO42" s="384"/>
      <c r="AP42" s="383"/>
      <c r="AQ42" s="381"/>
      <c r="AR42" s="382"/>
      <c r="AS42" s="383"/>
      <c r="AT42" s="385"/>
      <c r="AU42" s="388"/>
    </row>
    <row r="43" spans="1:47" ht="12.75">
      <c r="A43" s="603">
        <v>18</v>
      </c>
      <c r="B43" s="601" t="s">
        <v>183</v>
      </c>
      <c r="C43" s="599" t="s">
        <v>188</v>
      </c>
      <c r="D43" s="390">
        <v>1</v>
      </c>
      <c r="E43" s="390">
        <v>3</v>
      </c>
      <c r="F43" s="391"/>
      <c r="G43" s="392">
        <v>6</v>
      </c>
      <c r="H43" s="393"/>
      <c r="I43" s="392"/>
      <c r="J43" s="390"/>
      <c r="K43" s="391"/>
      <c r="L43" s="392"/>
      <c r="M43" s="394"/>
      <c r="N43" s="395"/>
      <c r="O43" s="392">
        <v>1</v>
      </c>
      <c r="P43" s="390">
        <v>3</v>
      </c>
      <c r="Q43" s="391"/>
      <c r="R43" s="392">
        <v>6</v>
      </c>
      <c r="S43" s="393"/>
      <c r="T43" s="392">
        <v>2</v>
      </c>
      <c r="U43" s="390"/>
      <c r="V43" s="391"/>
      <c r="W43" s="392">
        <v>10</v>
      </c>
      <c r="X43" s="394"/>
      <c r="Y43" s="395"/>
      <c r="Z43" s="392">
        <v>0</v>
      </c>
      <c r="AA43" s="390"/>
      <c r="AB43" s="391"/>
      <c r="AC43" s="392"/>
      <c r="AD43" s="393"/>
      <c r="AE43" s="392"/>
      <c r="AF43" s="390"/>
      <c r="AG43" s="391"/>
      <c r="AH43" s="392"/>
      <c r="AI43" s="394"/>
      <c r="AJ43" s="395"/>
      <c r="AK43" s="392">
        <v>1</v>
      </c>
      <c r="AL43" s="390">
        <v>2</v>
      </c>
      <c r="AM43" s="391"/>
      <c r="AN43" s="392">
        <v>10</v>
      </c>
      <c r="AO43" s="393"/>
      <c r="AP43" s="392"/>
      <c r="AQ43" s="390"/>
      <c r="AR43" s="391"/>
      <c r="AS43" s="392"/>
      <c r="AT43" s="394"/>
      <c r="AU43" s="396"/>
    </row>
    <row r="44" spans="1:47" ht="13.5" thickBot="1">
      <c r="A44" s="604"/>
      <c r="B44" s="608"/>
      <c r="C44" s="607"/>
      <c r="D44" s="359"/>
      <c r="E44" s="359"/>
      <c r="F44" s="360"/>
      <c r="G44" s="361"/>
      <c r="H44" s="362"/>
      <c r="I44" s="361"/>
      <c r="J44" s="359"/>
      <c r="K44" s="360"/>
      <c r="L44" s="361"/>
      <c r="M44" s="363"/>
      <c r="N44" s="364"/>
      <c r="O44" s="361"/>
      <c r="P44" s="359"/>
      <c r="Q44" s="360"/>
      <c r="R44" s="361"/>
      <c r="S44" s="362"/>
      <c r="T44" s="361"/>
      <c r="U44" s="359"/>
      <c r="V44" s="360"/>
      <c r="W44" s="361"/>
      <c r="X44" s="363"/>
      <c r="Y44" s="364"/>
      <c r="Z44" s="361"/>
      <c r="AA44" s="359"/>
      <c r="AB44" s="360"/>
      <c r="AC44" s="361"/>
      <c r="AD44" s="362"/>
      <c r="AE44" s="361"/>
      <c r="AF44" s="359"/>
      <c r="AG44" s="360"/>
      <c r="AH44" s="361"/>
      <c r="AI44" s="363"/>
      <c r="AJ44" s="364"/>
      <c r="AK44" s="361"/>
      <c r="AL44" s="359"/>
      <c r="AM44" s="360"/>
      <c r="AN44" s="361"/>
      <c r="AO44" s="362"/>
      <c r="AP44" s="361"/>
      <c r="AQ44" s="359"/>
      <c r="AR44" s="360"/>
      <c r="AS44" s="361"/>
      <c r="AT44" s="363"/>
      <c r="AU44" s="364"/>
    </row>
    <row r="45" spans="1:47" ht="12.75">
      <c r="A45" s="597">
        <v>19</v>
      </c>
      <c r="B45" s="601" t="s">
        <v>194</v>
      </c>
      <c r="C45" s="599" t="s">
        <v>195</v>
      </c>
      <c r="D45" s="365"/>
      <c r="E45" s="366"/>
      <c r="F45" s="367"/>
      <c r="G45" s="368"/>
      <c r="H45" s="369"/>
      <c r="I45" s="368"/>
      <c r="J45" s="366"/>
      <c r="K45" s="367"/>
      <c r="L45" s="368"/>
      <c r="M45" s="370"/>
      <c r="N45" s="371"/>
      <c r="O45" s="372">
        <v>1</v>
      </c>
      <c r="P45" s="366"/>
      <c r="Q45" s="367"/>
      <c r="R45" s="368"/>
      <c r="S45" s="369"/>
      <c r="T45" s="368">
        <v>3</v>
      </c>
      <c r="U45" s="366"/>
      <c r="V45" s="367"/>
      <c r="W45" s="368">
        <v>6</v>
      </c>
      <c r="X45" s="370"/>
      <c r="Y45" s="371"/>
      <c r="Z45" s="372"/>
      <c r="AA45" s="366"/>
      <c r="AB45" s="367"/>
      <c r="AC45" s="368"/>
      <c r="AD45" s="369"/>
      <c r="AE45" s="368"/>
      <c r="AF45" s="366"/>
      <c r="AG45" s="367"/>
      <c r="AH45" s="368"/>
      <c r="AI45" s="370"/>
      <c r="AJ45" s="371"/>
      <c r="AK45" s="372">
        <v>1</v>
      </c>
      <c r="AL45" s="366">
        <v>2</v>
      </c>
      <c r="AM45" s="367"/>
      <c r="AN45" s="368">
        <v>10</v>
      </c>
      <c r="AO45" s="369"/>
      <c r="AP45" s="368"/>
      <c r="AQ45" s="366"/>
      <c r="AR45" s="367"/>
      <c r="AS45" s="368"/>
      <c r="AT45" s="370"/>
      <c r="AU45" s="371"/>
    </row>
    <row r="46" spans="1:47" ht="13.5" thickBot="1">
      <c r="A46" s="598"/>
      <c r="B46" s="602"/>
      <c r="C46" s="600"/>
      <c r="D46" s="359"/>
      <c r="E46" s="359"/>
      <c r="F46" s="360"/>
      <c r="G46" s="361"/>
      <c r="H46" s="362"/>
      <c r="I46" s="361"/>
      <c r="J46" s="359"/>
      <c r="K46" s="360"/>
      <c r="L46" s="361"/>
      <c r="M46" s="363"/>
      <c r="N46" s="364"/>
      <c r="O46" s="361"/>
      <c r="P46" s="359"/>
      <c r="Q46" s="360"/>
      <c r="R46" s="361"/>
      <c r="S46" s="362"/>
      <c r="T46" s="361"/>
      <c r="U46" s="359"/>
      <c r="V46" s="360"/>
      <c r="W46" s="361"/>
      <c r="X46" s="363"/>
      <c r="Y46" s="364"/>
      <c r="Z46" s="361"/>
      <c r="AA46" s="359"/>
      <c r="AB46" s="360"/>
      <c r="AC46" s="361"/>
      <c r="AD46" s="362"/>
      <c r="AE46" s="361"/>
      <c r="AF46" s="359"/>
      <c r="AG46" s="360"/>
      <c r="AH46" s="361"/>
      <c r="AI46" s="363"/>
      <c r="AJ46" s="364"/>
      <c r="AK46" s="361"/>
      <c r="AL46" s="359"/>
      <c r="AM46" s="360"/>
      <c r="AN46" s="361"/>
      <c r="AO46" s="362"/>
      <c r="AP46" s="361"/>
      <c r="AQ46" s="359"/>
      <c r="AR46" s="360"/>
      <c r="AS46" s="361"/>
      <c r="AT46" s="363"/>
      <c r="AU46" s="364"/>
    </row>
    <row r="47" spans="1:47" ht="13.5" thickBot="1">
      <c r="A47" s="421">
        <v>20</v>
      </c>
      <c r="B47" s="422" t="s">
        <v>15</v>
      </c>
      <c r="C47" s="423" t="s">
        <v>196</v>
      </c>
      <c r="D47" s="424">
        <v>0</v>
      </c>
      <c r="E47" s="425"/>
      <c r="F47" s="426"/>
      <c r="G47" s="427"/>
      <c r="H47" s="428"/>
      <c r="I47" s="427"/>
      <c r="J47" s="425"/>
      <c r="K47" s="426"/>
      <c r="L47" s="427"/>
      <c r="M47" s="429"/>
      <c r="N47" s="430"/>
      <c r="O47" s="431">
        <v>0</v>
      </c>
      <c r="P47" s="425"/>
      <c r="Q47" s="426"/>
      <c r="R47" s="427"/>
      <c r="S47" s="428"/>
      <c r="T47" s="427"/>
      <c r="U47" s="425"/>
      <c r="V47" s="426"/>
      <c r="W47" s="427"/>
      <c r="X47" s="429"/>
      <c r="Y47" s="430"/>
      <c r="Z47" s="431"/>
      <c r="AA47" s="425">
        <v>0</v>
      </c>
      <c r="AB47" s="426"/>
      <c r="AC47" s="427"/>
      <c r="AD47" s="428"/>
      <c r="AE47" s="427"/>
      <c r="AF47" s="425"/>
      <c r="AG47" s="426"/>
      <c r="AH47" s="427"/>
      <c r="AI47" s="429"/>
      <c r="AJ47" s="430"/>
      <c r="AK47" s="431">
        <v>0</v>
      </c>
      <c r="AL47" s="425"/>
      <c r="AM47" s="426"/>
      <c r="AN47" s="427"/>
      <c r="AO47" s="428"/>
      <c r="AP47" s="427"/>
      <c r="AQ47" s="425"/>
      <c r="AR47" s="426"/>
      <c r="AS47" s="427"/>
      <c r="AT47" s="429"/>
      <c r="AU47" s="430"/>
    </row>
    <row r="48" spans="1:47" ht="12.75">
      <c r="A48" s="30"/>
      <c r="B48" s="28"/>
      <c r="C48" s="29"/>
      <c r="D48" s="13"/>
      <c r="E48" s="13"/>
      <c r="F48" s="65"/>
      <c r="G48" s="34"/>
      <c r="H48" s="79"/>
      <c r="I48" s="34"/>
      <c r="J48" s="13"/>
      <c r="K48" s="65"/>
      <c r="L48" s="34"/>
      <c r="M48" s="14"/>
      <c r="N48" s="39"/>
      <c r="O48" s="34"/>
      <c r="P48" s="13"/>
      <c r="Q48" s="65"/>
      <c r="R48" s="34"/>
      <c r="S48" s="79"/>
      <c r="T48" s="34"/>
      <c r="U48" s="13"/>
      <c r="V48" s="65"/>
      <c r="W48" s="34"/>
      <c r="X48" s="14"/>
      <c r="Y48" s="39"/>
      <c r="Z48" s="34"/>
      <c r="AA48" s="13"/>
      <c r="AB48" s="65"/>
      <c r="AC48" s="34"/>
      <c r="AD48" s="79"/>
      <c r="AE48" s="34"/>
      <c r="AF48" s="13"/>
      <c r="AG48" s="65"/>
      <c r="AH48" s="34"/>
      <c r="AI48" s="14"/>
      <c r="AJ48" s="39"/>
      <c r="AK48" s="34"/>
      <c r="AL48" s="13"/>
      <c r="AM48" s="65"/>
      <c r="AN48" s="34"/>
      <c r="AO48" s="79"/>
      <c r="AP48" s="34"/>
      <c r="AQ48" s="13"/>
      <c r="AR48" s="65"/>
      <c r="AS48" s="34"/>
      <c r="AT48" s="14"/>
      <c r="AU48" s="39"/>
    </row>
    <row r="49" spans="1:47" ht="12.75">
      <c r="A49" s="23"/>
      <c r="B49" s="28"/>
      <c r="C49" s="29"/>
      <c r="D49" s="24"/>
      <c r="E49" s="25"/>
      <c r="F49" s="64"/>
      <c r="G49" s="59"/>
      <c r="H49" s="78"/>
      <c r="I49" s="59"/>
      <c r="J49" s="25"/>
      <c r="K49" s="64"/>
      <c r="L49" s="59"/>
      <c r="M49" s="26"/>
      <c r="N49" s="38"/>
      <c r="O49" s="35"/>
      <c r="P49" s="25"/>
      <c r="Q49" s="64"/>
      <c r="R49" s="59"/>
      <c r="S49" s="78"/>
      <c r="T49" s="59"/>
      <c r="U49" s="25"/>
      <c r="V49" s="64"/>
      <c r="W49" s="59"/>
      <c r="X49" s="26"/>
      <c r="Y49" s="38"/>
      <c r="Z49" s="35"/>
      <c r="AA49" s="25"/>
      <c r="AB49" s="64"/>
      <c r="AC49" s="59"/>
      <c r="AD49" s="78"/>
      <c r="AE49" s="59"/>
      <c r="AF49" s="25"/>
      <c r="AG49" s="64"/>
      <c r="AH49" s="59"/>
      <c r="AI49" s="26"/>
      <c r="AJ49" s="38"/>
      <c r="AK49" s="35"/>
      <c r="AL49" s="25"/>
      <c r="AM49" s="64"/>
      <c r="AN49" s="59"/>
      <c r="AO49" s="78"/>
      <c r="AP49" s="59"/>
      <c r="AQ49" s="25"/>
      <c r="AR49" s="64"/>
      <c r="AS49" s="59"/>
      <c r="AT49" s="26"/>
      <c r="AU49" s="38"/>
    </row>
    <row r="50" spans="1:47" ht="12.75">
      <c r="A50" s="30"/>
      <c r="B50" s="28"/>
      <c r="C50" s="29"/>
      <c r="D50" s="13"/>
      <c r="E50" s="13"/>
      <c r="F50" s="65"/>
      <c r="G50" s="34"/>
      <c r="H50" s="79"/>
      <c r="I50" s="34"/>
      <c r="J50" s="13"/>
      <c r="K50" s="65"/>
      <c r="L50" s="34"/>
      <c r="M50" s="14"/>
      <c r="N50" s="39"/>
      <c r="O50" s="34"/>
      <c r="P50" s="13"/>
      <c r="Q50" s="65"/>
      <c r="R50" s="34"/>
      <c r="S50" s="79"/>
      <c r="T50" s="34"/>
      <c r="U50" s="13"/>
      <c r="V50" s="65"/>
      <c r="W50" s="34"/>
      <c r="X50" s="14"/>
      <c r="Y50" s="39"/>
      <c r="Z50" s="34"/>
      <c r="AA50" s="13"/>
      <c r="AB50" s="65"/>
      <c r="AC50" s="34"/>
      <c r="AD50" s="79"/>
      <c r="AE50" s="34"/>
      <c r="AF50" s="13"/>
      <c r="AG50" s="65"/>
      <c r="AH50" s="34"/>
      <c r="AI50" s="14"/>
      <c r="AJ50" s="39"/>
      <c r="AK50" s="34"/>
      <c r="AL50" s="13"/>
      <c r="AM50" s="65"/>
      <c r="AN50" s="34"/>
      <c r="AO50" s="79"/>
      <c r="AP50" s="34"/>
      <c r="AQ50" s="13"/>
      <c r="AR50" s="65"/>
      <c r="AS50" s="34"/>
      <c r="AT50" s="14"/>
      <c r="AU50" s="39"/>
    </row>
    <row r="51" spans="1:47" ht="12.75">
      <c r="A51" s="23"/>
      <c r="B51" s="28"/>
      <c r="C51" s="29"/>
      <c r="D51" s="24"/>
      <c r="E51" s="25"/>
      <c r="F51" s="64"/>
      <c r="G51" s="59"/>
      <c r="H51" s="78"/>
      <c r="I51" s="59"/>
      <c r="J51" s="25"/>
      <c r="K51" s="64"/>
      <c r="L51" s="59"/>
      <c r="M51" s="26"/>
      <c r="N51" s="38"/>
      <c r="O51" s="35"/>
      <c r="P51" s="25"/>
      <c r="Q51" s="64"/>
      <c r="R51" s="59"/>
      <c r="S51" s="78"/>
      <c r="T51" s="59"/>
      <c r="U51" s="25"/>
      <c r="V51" s="64"/>
      <c r="W51" s="59"/>
      <c r="X51" s="26"/>
      <c r="Y51" s="38"/>
      <c r="Z51" s="35"/>
      <c r="AA51" s="25"/>
      <c r="AB51" s="64"/>
      <c r="AC51" s="59"/>
      <c r="AD51" s="78"/>
      <c r="AE51" s="59"/>
      <c r="AF51" s="25"/>
      <c r="AG51" s="64"/>
      <c r="AH51" s="59"/>
      <c r="AI51" s="26"/>
      <c r="AJ51" s="38"/>
      <c r="AK51" s="35"/>
      <c r="AL51" s="25"/>
      <c r="AM51" s="64"/>
      <c r="AN51" s="59"/>
      <c r="AO51" s="78"/>
      <c r="AP51" s="59"/>
      <c r="AQ51" s="25"/>
      <c r="AR51" s="64"/>
      <c r="AS51" s="59"/>
      <c r="AT51" s="26"/>
      <c r="AU51" s="38"/>
    </row>
    <row r="52" spans="1:47" ht="12.75">
      <c r="A52" s="23"/>
      <c r="B52" s="28"/>
      <c r="C52" s="29"/>
      <c r="D52" s="24"/>
      <c r="E52" s="25"/>
      <c r="F52" s="64"/>
      <c r="G52" s="59"/>
      <c r="H52" s="78"/>
      <c r="I52" s="59"/>
      <c r="J52" s="25"/>
      <c r="K52" s="64"/>
      <c r="L52" s="59"/>
      <c r="M52" s="26"/>
      <c r="N52" s="38"/>
      <c r="O52" s="35"/>
      <c r="P52" s="25"/>
      <c r="Q52" s="64"/>
      <c r="R52" s="59"/>
      <c r="S52" s="78"/>
      <c r="T52" s="59"/>
      <c r="U52" s="25"/>
      <c r="V52" s="64"/>
      <c r="W52" s="59"/>
      <c r="X52" s="26"/>
      <c r="Y52" s="38"/>
      <c r="Z52" s="35"/>
      <c r="AA52" s="25"/>
      <c r="AB52" s="64"/>
      <c r="AC52" s="59"/>
      <c r="AD52" s="78"/>
      <c r="AE52" s="59"/>
      <c r="AF52" s="25"/>
      <c r="AG52" s="64"/>
      <c r="AH52" s="59"/>
      <c r="AI52" s="26"/>
      <c r="AJ52" s="38"/>
      <c r="AK52" s="35"/>
      <c r="AL52" s="25"/>
      <c r="AM52" s="64"/>
      <c r="AN52" s="59"/>
      <c r="AO52" s="78"/>
      <c r="AP52" s="59"/>
      <c r="AQ52" s="25"/>
      <c r="AR52" s="64"/>
      <c r="AS52" s="59"/>
      <c r="AT52" s="26"/>
      <c r="AU52" s="38"/>
    </row>
    <row r="53" spans="1:47" ht="13.5" thickBot="1">
      <c r="A53" s="563" t="s">
        <v>23</v>
      </c>
      <c r="B53" s="564"/>
      <c r="C53" s="565"/>
      <c r="D53" s="53">
        <f>SUM(D17:D52)</f>
        <v>3</v>
      </c>
      <c r="E53" s="49"/>
      <c r="F53" s="42"/>
      <c r="G53" s="42"/>
      <c r="H53" s="42"/>
      <c r="I53" s="42"/>
      <c r="J53" s="42"/>
      <c r="K53" s="42"/>
      <c r="L53" s="42"/>
      <c r="M53" s="42"/>
      <c r="N53" s="43"/>
      <c r="O53" s="54">
        <f>SUM(O17:O52)</f>
        <v>10</v>
      </c>
      <c r="P53" s="50"/>
      <c r="Q53" s="45"/>
      <c r="R53" s="45"/>
      <c r="S53" s="45"/>
      <c r="T53" s="45"/>
      <c r="U53" s="44"/>
      <c r="V53" s="45"/>
      <c r="W53" s="45"/>
      <c r="X53" s="45"/>
      <c r="Y53" s="46"/>
      <c r="Z53" s="45">
        <f>SUM(Z17:Z52)</f>
        <v>2</v>
      </c>
      <c r="AA53" s="51"/>
      <c r="AB53" s="45"/>
      <c r="AC53" s="45"/>
      <c r="AD53" s="45"/>
      <c r="AE53" s="45"/>
      <c r="AF53" s="45"/>
      <c r="AG53" s="47"/>
      <c r="AH53" s="47"/>
      <c r="AI53" s="47"/>
      <c r="AJ53" s="48"/>
      <c r="AK53" s="56">
        <f>SUM(AK17:AK52)</f>
        <v>3</v>
      </c>
      <c r="AL53" s="52"/>
      <c r="AM53" s="47"/>
      <c r="AN53" s="47"/>
      <c r="AO53" s="47"/>
      <c r="AP53" s="47"/>
      <c r="AQ53" s="47"/>
      <c r="AR53" s="47"/>
      <c r="AS53" s="47"/>
      <c r="AT53" s="47"/>
      <c r="AU53" s="48"/>
    </row>
  </sheetData>
  <sheetProtection/>
  <mergeCells count="175">
    <mergeCell ref="A45:A46"/>
    <mergeCell ref="B45:B46"/>
    <mergeCell ref="C45:C46"/>
    <mergeCell ref="A43:A44"/>
    <mergeCell ref="B43:B44"/>
    <mergeCell ref="C43:C44"/>
    <mergeCell ref="AB2:AI2"/>
    <mergeCell ref="A33:A34"/>
    <mergeCell ref="B33:B34"/>
    <mergeCell ref="C33:C34"/>
    <mergeCell ref="A41:A42"/>
    <mergeCell ref="B41:B42"/>
    <mergeCell ref="C41:C42"/>
    <mergeCell ref="A27:A28"/>
    <mergeCell ref="B27:B28"/>
    <mergeCell ref="C27:C28"/>
    <mergeCell ref="C30:C31"/>
    <mergeCell ref="A17:A19"/>
    <mergeCell ref="B17:B19"/>
    <mergeCell ref="C17:C19"/>
    <mergeCell ref="A21:A24"/>
    <mergeCell ref="B21:B24"/>
    <mergeCell ref="C21:C24"/>
    <mergeCell ref="B1:C1"/>
    <mergeCell ref="D1:Y1"/>
    <mergeCell ref="B2:C2"/>
    <mergeCell ref="D2:Y2"/>
    <mergeCell ref="B3:C3"/>
    <mergeCell ref="D3:Y3"/>
    <mergeCell ref="A4:C4"/>
    <mergeCell ref="D4:N4"/>
    <mergeCell ref="O4:Y4"/>
    <mergeCell ref="Z4:AJ4"/>
    <mergeCell ref="AK4:AU4"/>
    <mergeCell ref="A5:C5"/>
    <mergeCell ref="D5:N5"/>
    <mergeCell ref="O5:Y5"/>
    <mergeCell ref="Z5:AJ5"/>
    <mergeCell ref="AK5:AU5"/>
    <mergeCell ref="A6:C6"/>
    <mergeCell ref="E6:F6"/>
    <mergeCell ref="G6:H6"/>
    <mergeCell ref="I6:J6"/>
    <mergeCell ref="D6:D16"/>
    <mergeCell ref="A9:C9"/>
    <mergeCell ref="E9:F9"/>
    <mergeCell ref="G9:H9"/>
    <mergeCell ref="I9:J9"/>
    <mergeCell ref="A14:A16"/>
    <mergeCell ref="K6:L6"/>
    <mergeCell ref="M6:N6"/>
    <mergeCell ref="P6:Q6"/>
    <mergeCell ref="R6:S6"/>
    <mergeCell ref="O6:O16"/>
    <mergeCell ref="K9:L9"/>
    <mergeCell ref="M9:N9"/>
    <mergeCell ref="P9:Q9"/>
    <mergeCell ref="R9:S9"/>
    <mergeCell ref="P11:Y11"/>
    <mergeCell ref="T6:U6"/>
    <mergeCell ref="V6:W6"/>
    <mergeCell ref="X6:Y6"/>
    <mergeCell ref="AA6:AB6"/>
    <mergeCell ref="Z6:Z16"/>
    <mergeCell ref="V7:W7"/>
    <mergeCell ref="X7:Y7"/>
    <mergeCell ref="AA7:AB7"/>
    <mergeCell ref="T9:U9"/>
    <mergeCell ref="V9:W9"/>
    <mergeCell ref="AC6:AD6"/>
    <mergeCell ref="AE6:AF6"/>
    <mergeCell ref="AG6:AH6"/>
    <mergeCell ref="AI6:AJ6"/>
    <mergeCell ref="AL6:AM6"/>
    <mergeCell ref="AN6:AO6"/>
    <mergeCell ref="AP6:AQ6"/>
    <mergeCell ref="AR6:AS6"/>
    <mergeCell ref="AT6:AU6"/>
    <mergeCell ref="A7:C7"/>
    <mergeCell ref="E7:F7"/>
    <mergeCell ref="G7:H7"/>
    <mergeCell ref="I7:J7"/>
    <mergeCell ref="K7:L7"/>
    <mergeCell ref="M7:N7"/>
    <mergeCell ref="P7:Q7"/>
    <mergeCell ref="R7:S7"/>
    <mergeCell ref="T7:U7"/>
    <mergeCell ref="AL13:AU13"/>
    <mergeCell ref="AL14:AO14"/>
    <mergeCell ref="AC7:AD7"/>
    <mergeCell ref="AE7:AF7"/>
    <mergeCell ref="AG7:AH7"/>
    <mergeCell ref="AI7:AJ7"/>
    <mergeCell ref="AP9:AQ9"/>
    <mergeCell ref="AL10:AM10"/>
    <mergeCell ref="AN10:AO10"/>
    <mergeCell ref="AP10:AQ10"/>
    <mergeCell ref="AR7:AS7"/>
    <mergeCell ref="AT7:AU7"/>
    <mergeCell ref="E8:N8"/>
    <mergeCell ref="P8:Y8"/>
    <mergeCell ref="AA8:AJ8"/>
    <mergeCell ref="AL8:AU8"/>
    <mergeCell ref="AL7:AM7"/>
    <mergeCell ref="AK6:AK16"/>
    <mergeCell ref="AN7:AO7"/>
    <mergeCell ref="AP7:AQ7"/>
    <mergeCell ref="X9:Y9"/>
    <mergeCell ref="AA9:AB9"/>
    <mergeCell ref="AC9:AD9"/>
    <mergeCell ref="AE9:AF9"/>
    <mergeCell ref="AG9:AH9"/>
    <mergeCell ref="AI9:AJ9"/>
    <mergeCell ref="AL9:AM9"/>
    <mergeCell ref="AN9:AO9"/>
    <mergeCell ref="AR9:AS9"/>
    <mergeCell ref="AT9:AU9"/>
    <mergeCell ref="A10:C10"/>
    <mergeCell ref="E10:F10"/>
    <mergeCell ref="G10:H10"/>
    <mergeCell ref="I10:J10"/>
    <mergeCell ref="K10:L10"/>
    <mergeCell ref="M10:N10"/>
    <mergeCell ref="P10:Q10"/>
    <mergeCell ref="R10:S10"/>
    <mergeCell ref="T10:U10"/>
    <mergeCell ref="V10:W10"/>
    <mergeCell ref="X10:Y10"/>
    <mergeCell ref="AA10:AB10"/>
    <mergeCell ref="AC10:AD10"/>
    <mergeCell ref="AE10:AF10"/>
    <mergeCell ref="AG10:AH10"/>
    <mergeCell ref="AI10:AJ10"/>
    <mergeCell ref="AR10:AS10"/>
    <mergeCell ref="AT10:AU10"/>
    <mergeCell ref="AL11:AU11"/>
    <mergeCell ref="A12:C12"/>
    <mergeCell ref="E12:N12"/>
    <mergeCell ref="P12:Y12"/>
    <mergeCell ref="AA12:AJ12"/>
    <mergeCell ref="AL12:AU12"/>
    <mergeCell ref="AA11:AJ11"/>
    <mergeCell ref="E13:N13"/>
    <mergeCell ref="P13:Y13"/>
    <mergeCell ref="AA13:AJ13"/>
    <mergeCell ref="P14:S14"/>
    <mergeCell ref="T14:Y14"/>
    <mergeCell ref="AA14:AD14"/>
    <mergeCell ref="AE14:AJ14"/>
    <mergeCell ref="A11:C11"/>
    <mergeCell ref="E11:N11"/>
    <mergeCell ref="E14:H14"/>
    <mergeCell ref="I14:N14"/>
    <mergeCell ref="B14:B16"/>
    <mergeCell ref="C14:C16"/>
    <mergeCell ref="AP14:AU14"/>
    <mergeCell ref="E15:F15"/>
    <mergeCell ref="G15:H15"/>
    <mergeCell ref="I15:K15"/>
    <mergeCell ref="L15:N15"/>
    <mergeCell ref="P15:Q15"/>
    <mergeCell ref="R15:S15"/>
    <mergeCell ref="T15:V15"/>
    <mergeCell ref="AS15:AU15"/>
    <mergeCell ref="AP15:AR15"/>
    <mergeCell ref="A53:C53"/>
    <mergeCell ref="AH15:AJ15"/>
    <mergeCell ref="AL15:AM15"/>
    <mergeCell ref="AN15:AO15"/>
    <mergeCell ref="W15:Y15"/>
    <mergeCell ref="AA15:AB15"/>
    <mergeCell ref="AC15:AD15"/>
    <mergeCell ref="AE15:AG15"/>
    <mergeCell ref="A30:A31"/>
    <mergeCell ref="B30:B31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Z53"/>
  <sheetViews>
    <sheetView zoomScalePageLayoutView="0" workbookViewId="0" topLeftCell="A1">
      <selection activeCell="AX42" sqref="AX4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27.57421875" style="0" customWidth="1"/>
    <col min="4" max="4" width="2.28125" style="0" customWidth="1"/>
    <col min="5" max="5" width="3.7109375" style="0" customWidth="1"/>
    <col min="6" max="6" width="4.28125" style="0" customWidth="1"/>
    <col min="7" max="7" width="3.7109375" style="0" customWidth="1"/>
    <col min="8" max="8" width="4.2812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3.7109375" style="0" customWidth="1"/>
    <col min="13" max="13" width="4.28125" style="0" customWidth="1"/>
    <col min="14" max="14" width="3.8515625" style="0" customWidth="1"/>
    <col min="15" max="15" width="2.28125" style="0" customWidth="1"/>
    <col min="16" max="16" width="3.7109375" style="0" customWidth="1"/>
    <col min="17" max="17" width="4.28125" style="0" customWidth="1"/>
    <col min="18" max="18" width="3.7109375" style="0" customWidth="1"/>
    <col min="19" max="19" width="4.28125" style="0" customWidth="1"/>
    <col min="20" max="20" width="3.7109375" style="0" customWidth="1"/>
    <col min="21" max="21" width="4.281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3.8515625" style="0" customWidth="1"/>
    <col min="26" max="26" width="2.28125" style="0" customWidth="1"/>
    <col min="27" max="27" width="3.7109375" style="0" customWidth="1"/>
    <col min="28" max="28" width="4.28125" style="0" customWidth="1"/>
    <col min="29" max="29" width="3.7109375" style="0" customWidth="1"/>
    <col min="30" max="30" width="4.28125" style="0" customWidth="1"/>
    <col min="31" max="31" width="3.7109375" style="0" customWidth="1"/>
    <col min="32" max="32" width="4.28125" style="0" customWidth="1"/>
    <col min="33" max="33" width="3.8515625" style="0" customWidth="1"/>
    <col min="34" max="34" width="3.7109375" style="0" customWidth="1"/>
    <col min="35" max="35" width="4.28125" style="0" customWidth="1"/>
    <col min="36" max="36" width="3.8515625" style="0" customWidth="1"/>
    <col min="37" max="37" width="2.28125" style="0" customWidth="1"/>
    <col min="38" max="38" width="3.7109375" style="0" customWidth="1"/>
    <col min="39" max="39" width="4.28125" style="0" customWidth="1"/>
    <col min="40" max="40" width="3.7109375" style="0" customWidth="1"/>
    <col min="41" max="41" width="4.28125" style="0" customWidth="1"/>
    <col min="42" max="42" width="3.7109375" style="0" customWidth="1"/>
    <col min="43" max="43" width="4.28125" style="0" customWidth="1"/>
    <col min="44" max="44" width="3.8515625" style="0" customWidth="1"/>
    <col min="45" max="45" width="3.7109375" style="0" customWidth="1"/>
    <col min="46" max="46" width="4.28125" style="0" customWidth="1"/>
    <col min="47" max="47" width="3.8515625" style="0" customWidth="1"/>
    <col min="48" max="52" width="4.7109375" style="0" customWidth="1"/>
  </cols>
  <sheetData>
    <row r="1" spans="1:47" ht="12.75">
      <c r="A1" s="4" t="s">
        <v>15</v>
      </c>
      <c r="B1" s="527" t="s">
        <v>122</v>
      </c>
      <c r="C1" s="528"/>
      <c r="D1" s="542" t="s">
        <v>29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AK1" s="9"/>
      <c r="AL1" s="9"/>
      <c r="AM1" s="10"/>
      <c r="AN1" s="10"/>
      <c r="AO1" s="10"/>
      <c r="AP1" s="10"/>
      <c r="AQ1" s="10"/>
      <c r="AR1" s="11"/>
      <c r="AS1" s="10"/>
      <c r="AT1" s="10"/>
      <c r="AU1" s="72"/>
    </row>
    <row r="2" spans="1:47" ht="12.75">
      <c r="A2" s="4" t="s">
        <v>16</v>
      </c>
      <c r="B2" s="529" t="s">
        <v>120</v>
      </c>
      <c r="C2" s="530"/>
      <c r="D2" s="537" t="s">
        <v>57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AB2" s="584" t="s">
        <v>186</v>
      </c>
      <c r="AC2" s="584"/>
      <c r="AD2" s="584"/>
      <c r="AE2" s="584"/>
      <c r="AF2" s="584"/>
      <c r="AG2" s="584"/>
      <c r="AH2" s="584"/>
      <c r="AI2" s="584"/>
      <c r="AU2" s="73"/>
    </row>
    <row r="3" spans="1:47" ht="13.5" thickBot="1">
      <c r="A3" s="70" t="s">
        <v>17</v>
      </c>
      <c r="B3" s="531" t="s">
        <v>30</v>
      </c>
      <c r="C3" s="532"/>
      <c r="D3" s="522" t="s">
        <v>58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4"/>
    </row>
    <row r="4" spans="1:47" ht="12.75">
      <c r="A4" s="534" t="s">
        <v>37</v>
      </c>
      <c r="B4" s="535"/>
      <c r="C4" s="536"/>
      <c r="D4" s="544" t="s">
        <v>165</v>
      </c>
      <c r="E4" s="545"/>
      <c r="F4" s="545"/>
      <c r="G4" s="545"/>
      <c r="H4" s="545"/>
      <c r="I4" s="545"/>
      <c r="J4" s="545"/>
      <c r="K4" s="545"/>
      <c r="L4" s="545"/>
      <c r="M4" s="545"/>
      <c r="N4" s="546"/>
      <c r="O4" s="544"/>
      <c r="P4" s="545"/>
      <c r="Q4" s="545"/>
      <c r="R4" s="545"/>
      <c r="S4" s="545"/>
      <c r="T4" s="545"/>
      <c r="U4" s="545"/>
      <c r="V4" s="545"/>
      <c r="W4" s="545"/>
      <c r="X4" s="545"/>
      <c r="Y4" s="546"/>
      <c r="Z4" s="544" t="s">
        <v>45</v>
      </c>
      <c r="AA4" s="545"/>
      <c r="AB4" s="545"/>
      <c r="AC4" s="545"/>
      <c r="AD4" s="545"/>
      <c r="AE4" s="545"/>
      <c r="AF4" s="545"/>
      <c r="AG4" s="545"/>
      <c r="AH4" s="545"/>
      <c r="AI4" s="545"/>
      <c r="AJ4" s="546"/>
      <c r="AK4" s="544" t="s">
        <v>43</v>
      </c>
      <c r="AL4" s="545"/>
      <c r="AM4" s="545"/>
      <c r="AN4" s="545"/>
      <c r="AO4" s="545"/>
      <c r="AP4" s="545"/>
      <c r="AQ4" s="545"/>
      <c r="AR4" s="545"/>
      <c r="AS4" s="545"/>
      <c r="AT4" s="545"/>
      <c r="AU4" s="546"/>
    </row>
    <row r="5" spans="1:47" ht="12.75">
      <c r="A5" s="533" t="s">
        <v>0</v>
      </c>
      <c r="B5" s="475"/>
      <c r="C5" s="476"/>
      <c r="D5" s="540" t="s">
        <v>24</v>
      </c>
      <c r="E5" s="547"/>
      <c r="F5" s="547"/>
      <c r="G5" s="547"/>
      <c r="H5" s="547"/>
      <c r="I5" s="547"/>
      <c r="J5" s="547"/>
      <c r="K5" s="547"/>
      <c r="L5" s="547"/>
      <c r="M5" s="547"/>
      <c r="N5" s="548"/>
      <c r="O5" s="540"/>
      <c r="P5" s="547"/>
      <c r="Q5" s="547"/>
      <c r="R5" s="547"/>
      <c r="S5" s="547"/>
      <c r="T5" s="547"/>
      <c r="U5" s="547"/>
      <c r="V5" s="547"/>
      <c r="W5" s="547"/>
      <c r="X5" s="547"/>
      <c r="Y5" s="548"/>
      <c r="Z5" s="540" t="s">
        <v>27</v>
      </c>
      <c r="AA5" s="547"/>
      <c r="AB5" s="547"/>
      <c r="AC5" s="547"/>
      <c r="AD5" s="547"/>
      <c r="AE5" s="547"/>
      <c r="AF5" s="547"/>
      <c r="AG5" s="547"/>
      <c r="AH5" s="547"/>
      <c r="AI5" s="547"/>
      <c r="AJ5" s="548"/>
      <c r="AK5" s="540" t="s">
        <v>27</v>
      </c>
      <c r="AL5" s="547"/>
      <c r="AM5" s="547"/>
      <c r="AN5" s="547"/>
      <c r="AO5" s="547"/>
      <c r="AP5" s="547"/>
      <c r="AQ5" s="547"/>
      <c r="AR5" s="547"/>
      <c r="AS5" s="547"/>
      <c r="AT5" s="547"/>
      <c r="AU5" s="548"/>
    </row>
    <row r="6" spans="1:47" ht="12.75">
      <c r="A6" s="566" t="s">
        <v>21</v>
      </c>
      <c r="B6" s="514"/>
      <c r="C6" s="515"/>
      <c r="D6" s="504"/>
      <c r="E6" s="496">
        <v>1</v>
      </c>
      <c r="F6" s="496"/>
      <c r="G6" s="496">
        <v>2</v>
      </c>
      <c r="H6" s="496"/>
      <c r="I6" s="496">
        <v>3</v>
      </c>
      <c r="J6" s="496"/>
      <c r="K6" s="496">
        <v>4</v>
      </c>
      <c r="L6" s="496"/>
      <c r="M6" s="496">
        <v>5</v>
      </c>
      <c r="N6" s="497"/>
      <c r="O6" s="504"/>
      <c r="P6" s="496">
        <v>1</v>
      </c>
      <c r="Q6" s="496"/>
      <c r="R6" s="496">
        <v>2</v>
      </c>
      <c r="S6" s="496"/>
      <c r="T6" s="496">
        <v>3</v>
      </c>
      <c r="U6" s="496"/>
      <c r="V6" s="496">
        <v>4</v>
      </c>
      <c r="W6" s="496"/>
      <c r="X6" s="496">
        <v>5</v>
      </c>
      <c r="Y6" s="497"/>
      <c r="Z6" s="504"/>
      <c r="AA6" s="496">
        <v>1</v>
      </c>
      <c r="AB6" s="496"/>
      <c r="AC6" s="496">
        <v>2</v>
      </c>
      <c r="AD6" s="496"/>
      <c r="AE6" s="496">
        <v>3</v>
      </c>
      <c r="AF6" s="496"/>
      <c r="AG6" s="496">
        <v>4</v>
      </c>
      <c r="AH6" s="496"/>
      <c r="AI6" s="496">
        <v>5</v>
      </c>
      <c r="AJ6" s="497"/>
      <c r="AK6" s="504"/>
      <c r="AL6" s="496">
        <v>1</v>
      </c>
      <c r="AM6" s="496"/>
      <c r="AN6" s="496">
        <v>2</v>
      </c>
      <c r="AO6" s="496"/>
      <c r="AP6" s="496">
        <v>3</v>
      </c>
      <c r="AQ6" s="496"/>
      <c r="AR6" s="496">
        <v>4</v>
      </c>
      <c r="AS6" s="496"/>
      <c r="AT6" s="496">
        <v>5</v>
      </c>
      <c r="AU6" s="497"/>
    </row>
    <row r="7" spans="1:47" ht="12.75">
      <c r="A7" s="516" t="s">
        <v>2</v>
      </c>
      <c r="B7" s="514"/>
      <c r="C7" s="515"/>
      <c r="D7" s="505"/>
      <c r="E7" s="490">
        <f>COUNTIF(E17:F52,1)</f>
        <v>0</v>
      </c>
      <c r="F7" s="490"/>
      <c r="G7" s="490">
        <f>COUNTIF(E17:F52,2)</f>
        <v>0</v>
      </c>
      <c r="H7" s="490"/>
      <c r="I7" s="507">
        <f>COUNTIF(E17:F52,3)</f>
        <v>0</v>
      </c>
      <c r="J7" s="508"/>
      <c r="K7" s="490">
        <f>COUNTIF(E17:F52,4)</f>
        <v>0</v>
      </c>
      <c r="L7" s="490"/>
      <c r="M7" s="490">
        <f>COUNTIF(E17:F52,5)</f>
        <v>0</v>
      </c>
      <c r="N7" s="491"/>
      <c r="O7" s="505"/>
      <c r="P7" s="490">
        <f>COUNTIF(P17:Q52,1)</f>
        <v>0</v>
      </c>
      <c r="Q7" s="490"/>
      <c r="R7" s="490">
        <f>COUNTIF(P17:Q52,2)</f>
        <v>0</v>
      </c>
      <c r="S7" s="490"/>
      <c r="T7" s="507">
        <f>COUNTIF(P17:Q52,3)</f>
        <v>0</v>
      </c>
      <c r="U7" s="508"/>
      <c r="V7" s="490">
        <f>COUNTIF(P17:Q52,4)</f>
        <v>0</v>
      </c>
      <c r="W7" s="490"/>
      <c r="X7" s="490">
        <f>COUNTIF(P17:Q52,5)</f>
        <v>0</v>
      </c>
      <c r="Y7" s="491"/>
      <c r="Z7" s="505"/>
      <c r="AA7" s="490">
        <f>COUNTIF(AA17:AB52,1)</f>
        <v>0</v>
      </c>
      <c r="AB7" s="490"/>
      <c r="AC7" s="490">
        <f>COUNTIF(AA17:AB52,2)</f>
        <v>0</v>
      </c>
      <c r="AD7" s="490"/>
      <c r="AE7" s="507">
        <f>COUNTIF(AA17:AB52,3)</f>
        <v>0</v>
      </c>
      <c r="AF7" s="508"/>
      <c r="AG7" s="490">
        <f>COUNTIF(AA17:AB52,4)</f>
        <v>0</v>
      </c>
      <c r="AH7" s="490"/>
      <c r="AI7" s="490">
        <f>COUNTIF(AA17:AB52,5)</f>
        <v>0</v>
      </c>
      <c r="AJ7" s="491"/>
      <c r="AK7" s="505"/>
      <c r="AL7" s="490">
        <f>COUNTIF(AL17:AM52,1)</f>
        <v>0</v>
      </c>
      <c r="AM7" s="490"/>
      <c r="AN7" s="490">
        <f>COUNTIF(AL17:AM52,2)</f>
        <v>0</v>
      </c>
      <c r="AO7" s="490"/>
      <c r="AP7" s="509">
        <f>COUNTIF(AL17:AM52,3)</f>
        <v>0</v>
      </c>
      <c r="AQ7" s="510"/>
      <c r="AR7" s="490">
        <f>COUNTIF(AL17:AM52,4)</f>
        <v>0</v>
      </c>
      <c r="AS7" s="490"/>
      <c r="AT7" s="490">
        <f>COUNTIF(AL17:AM52,5)</f>
        <v>0</v>
      </c>
      <c r="AU7" s="491"/>
    </row>
    <row r="8" spans="1:47" ht="12.75">
      <c r="A8" s="7" t="s">
        <v>3</v>
      </c>
      <c r="B8" s="5"/>
      <c r="C8" s="41"/>
      <c r="D8" s="505"/>
      <c r="E8" s="471">
        <f>SUM(G17:H52)</f>
        <v>0</v>
      </c>
      <c r="F8" s="472"/>
      <c r="G8" s="472"/>
      <c r="H8" s="472"/>
      <c r="I8" s="472"/>
      <c r="J8" s="472"/>
      <c r="K8" s="472"/>
      <c r="L8" s="472"/>
      <c r="M8" s="472"/>
      <c r="N8" s="473"/>
      <c r="O8" s="505"/>
      <c r="P8" s="471">
        <f>SUM(R17:S52)</f>
        <v>0</v>
      </c>
      <c r="Q8" s="472"/>
      <c r="R8" s="472"/>
      <c r="S8" s="472"/>
      <c r="T8" s="472"/>
      <c r="U8" s="472"/>
      <c r="V8" s="472"/>
      <c r="W8" s="472"/>
      <c r="X8" s="472"/>
      <c r="Y8" s="473"/>
      <c r="Z8" s="505"/>
      <c r="AA8" s="471">
        <f>SUM(AC17:AD52)</f>
        <v>0</v>
      </c>
      <c r="AB8" s="472"/>
      <c r="AC8" s="472"/>
      <c r="AD8" s="472"/>
      <c r="AE8" s="472"/>
      <c r="AF8" s="472"/>
      <c r="AG8" s="472"/>
      <c r="AH8" s="472"/>
      <c r="AI8" s="472"/>
      <c r="AJ8" s="473"/>
      <c r="AK8" s="505"/>
      <c r="AL8" s="471">
        <f>SUM(AN17:AO52)</f>
        <v>0</v>
      </c>
      <c r="AM8" s="472"/>
      <c r="AN8" s="472"/>
      <c r="AO8" s="472"/>
      <c r="AP8" s="472"/>
      <c r="AQ8" s="472"/>
      <c r="AR8" s="472"/>
      <c r="AS8" s="472"/>
      <c r="AT8" s="472"/>
      <c r="AU8" s="473"/>
    </row>
    <row r="9" spans="1:47" ht="12.75">
      <c r="A9" s="560" t="s">
        <v>22</v>
      </c>
      <c r="B9" s="561"/>
      <c r="C9" s="562"/>
      <c r="D9" s="505"/>
      <c r="E9" s="488">
        <v>1</v>
      </c>
      <c r="F9" s="488"/>
      <c r="G9" s="488">
        <v>2</v>
      </c>
      <c r="H9" s="488"/>
      <c r="I9" s="488">
        <v>3</v>
      </c>
      <c r="J9" s="488"/>
      <c r="K9" s="488">
        <v>4</v>
      </c>
      <c r="L9" s="488"/>
      <c r="M9" s="488">
        <v>5</v>
      </c>
      <c r="N9" s="489"/>
      <c r="O9" s="505"/>
      <c r="P9" s="488">
        <v>1</v>
      </c>
      <c r="Q9" s="488"/>
      <c r="R9" s="488">
        <v>2</v>
      </c>
      <c r="S9" s="488"/>
      <c r="T9" s="488">
        <v>3</v>
      </c>
      <c r="U9" s="488"/>
      <c r="V9" s="488">
        <v>4</v>
      </c>
      <c r="W9" s="488"/>
      <c r="X9" s="488">
        <v>5</v>
      </c>
      <c r="Y9" s="489"/>
      <c r="Z9" s="505"/>
      <c r="AA9" s="488">
        <v>1</v>
      </c>
      <c r="AB9" s="488"/>
      <c r="AC9" s="488">
        <v>2</v>
      </c>
      <c r="AD9" s="488"/>
      <c r="AE9" s="488">
        <v>3</v>
      </c>
      <c r="AF9" s="488"/>
      <c r="AG9" s="488">
        <v>4</v>
      </c>
      <c r="AH9" s="488"/>
      <c r="AI9" s="488">
        <v>5</v>
      </c>
      <c r="AJ9" s="489"/>
      <c r="AK9" s="505"/>
      <c r="AL9" s="488">
        <v>1</v>
      </c>
      <c r="AM9" s="488"/>
      <c r="AN9" s="488">
        <v>2</v>
      </c>
      <c r="AO9" s="488"/>
      <c r="AP9" s="488">
        <v>3</v>
      </c>
      <c r="AQ9" s="488"/>
      <c r="AR9" s="488">
        <v>4</v>
      </c>
      <c r="AS9" s="488"/>
      <c r="AT9" s="488">
        <v>5</v>
      </c>
      <c r="AU9" s="489"/>
    </row>
    <row r="10" spans="1:47" ht="12.75">
      <c r="A10" s="516" t="s">
        <v>4</v>
      </c>
      <c r="B10" s="517"/>
      <c r="C10" s="518"/>
      <c r="D10" s="505"/>
      <c r="E10" s="490">
        <f>COUNTIF(I17:K52,1)</f>
        <v>0</v>
      </c>
      <c r="F10" s="490"/>
      <c r="G10" s="490">
        <f>COUNTIF(I17:K52,2)</f>
        <v>0</v>
      </c>
      <c r="H10" s="490"/>
      <c r="I10" s="507">
        <f>COUNTIF(I17:K52,3)</f>
        <v>0</v>
      </c>
      <c r="J10" s="508"/>
      <c r="K10" s="490">
        <f>COUNTIF(I17:K52,4)</f>
        <v>0</v>
      </c>
      <c r="L10" s="490"/>
      <c r="M10" s="490">
        <f>COUNTIF(I17:K52,5)</f>
        <v>0</v>
      </c>
      <c r="N10" s="491"/>
      <c r="O10" s="505"/>
      <c r="P10" s="490">
        <f>COUNTIF(T17:V52,1)</f>
        <v>0</v>
      </c>
      <c r="Q10" s="490"/>
      <c r="R10" s="490">
        <f>COUNTIF(T17:U52,2)</f>
        <v>0</v>
      </c>
      <c r="S10" s="490"/>
      <c r="T10" s="509">
        <f>COUNTIF(T17:V52,3)</f>
        <v>0</v>
      </c>
      <c r="U10" s="510"/>
      <c r="V10" s="490">
        <f>COUNTIF(T17:V52,4)</f>
        <v>0</v>
      </c>
      <c r="W10" s="490"/>
      <c r="X10" s="490">
        <f>COUNTIF(T17:V52,5)</f>
        <v>0</v>
      </c>
      <c r="Y10" s="491"/>
      <c r="Z10" s="505"/>
      <c r="AA10" s="490">
        <f>COUNTIF(AE17:AG52,1)</f>
        <v>3</v>
      </c>
      <c r="AB10" s="490"/>
      <c r="AC10" s="490">
        <f>COUNTIF(AE17:AF52,2)</f>
        <v>2</v>
      </c>
      <c r="AD10" s="490"/>
      <c r="AE10" s="509">
        <f>COUNTIF(AE17:AG52,3)</f>
        <v>1</v>
      </c>
      <c r="AF10" s="510"/>
      <c r="AG10" s="490">
        <f>COUNTIF(AE17:AG52,4)</f>
        <v>2</v>
      </c>
      <c r="AH10" s="490"/>
      <c r="AI10" s="490">
        <f>COUNTIF(AE17:AG52,5)</f>
        <v>0</v>
      </c>
      <c r="AJ10" s="491"/>
      <c r="AK10" s="505"/>
      <c r="AL10" s="490">
        <f>COUNTIF(AP17:AR52,1)</f>
        <v>0</v>
      </c>
      <c r="AM10" s="490"/>
      <c r="AN10" s="490">
        <f>COUNTIF(AP17:AR52,2)</f>
        <v>0</v>
      </c>
      <c r="AO10" s="490"/>
      <c r="AP10" s="509">
        <f>COUNTIF(AP17:AR52,3)</f>
        <v>0</v>
      </c>
      <c r="AQ10" s="510"/>
      <c r="AR10" s="490">
        <f>COUNTIF(AP17:AR52,4)</f>
        <v>0</v>
      </c>
      <c r="AS10" s="490"/>
      <c r="AT10" s="490">
        <f>COUNTIF(AP17:AR52,5)</f>
        <v>0</v>
      </c>
      <c r="AU10" s="491"/>
    </row>
    <row r="11" spans="1:47" ht="12.75">
      <c r="A11" s="516" t="s">
        <v>5</v>
      </c>
      <c r="B11" s="517"/>
      <c r="C11" s="518"/>
      <c r="D11" s="505"/>
      <c r="E11" s="471">
        <f>SUM(L17:N52)</f>
        <v>0</v>
      </c>
      <c r="F11" s="472"/>
      <c r="G11" s="472"/>
      <c r="H11" s="472"/>
      <c r="I11" s="472"/>
      <c r="J11" s="472"/>
      <c r="K11" s="472"/>
      <c r="L11" s="472"/>
      <c r="M11" s="472"/>
      <c r="N11" s="473"/>
      <c r="O11" s="505"/>
      <c r="P11" s="471">
        <f>SUM(W17:Y52)</f>
        <v>0</v>
      </c>
      <c r="Q11" s="472"/>
      <c r="R11" s="472"/>
      <c r="S11" s="472"/>
      <c r="T11" s="472"/>
      <c r="U11" s="472"/>
      <c r="V11" s="472"/>
      <c r="W11" s="472"/>
      <c r="X11" s="472"/>
      <c r="Y11" s="473"/>
      <c r="Z11" s="505"/>
      <c r="AA11" s="471">
        <f>SUM(AH17:AJ52)</f>
        <v>207</v>
      </c>
      <c r="AB11" s="472"/>
      <c r="AC11" s="472"/>
      <c r="AD11" s="472"/>
      <c r="AE11" s="472"/>
      <c r="AF11" s="472"/>
      <c r="AG11" s="472"/>
      <c r="AH11" s="472"/>
      <c r="AI11" s="472"/>
      <c r="AJ11" s="473"/>
      <c r="AK11" s="505"/>
      <c r="AL11" s="471">
        <f>SUM(AS17:AU52)</f>
        <v>0</v>
      </c>
      <c r="AM11" s="472"/>
      <c r="AN11" s="472"/>
      <c r="AO11" s="472"/>
      <c r="AP11" s="472"/>
      <c r="AQ11" s="472"/>
      <c r="AR11" s="472"/>
      <c r="AS11" s="472"/>
      <c r="AT11" s="472"/>
      <c r="AU11" s="473"/>
    </row>
    <row r="12" spans="1:47" ht="12.75">
      <c r="A12" s="513" t="s">
        <v>20</v>
      </c>
      <c r="B12" s="514"/>
      <c r="C12" s="515"/>
      <c r="D12" s="505"/>
      <c r="E12" s="493">
        <f>SUM(E7:N7,E10:N10)</f>
        <v>0</v>
      </c>
      <c r="F12" s="494"/>
      <c r="G12" s="494"/>
      <c r="H12" s="494"/>
      <c r="I12" s="494"/>
      <c r="J12" s="494"/>
      <c r="K12" s="494"/>
      <c r="L12" s="494"/>
      <c r="M12" s="494"/>
      <c r="N12" s="495"/>
      <c r="O12" s="505"/>
      <c r="P12" s="551">
        <f>SUM(P7:Y7,P10:Y10)</f>
        <v>0</v>
      </c>
      <c r="Q12" s="552"/>
      <c r="R12" s="552"/>
      <c r="S12" s="552"/>
      <c r="T12" s="552"/>
      <c r="U12" s="552"/>
      <c r="V12" s="552"/>
      <c r="W12" s="552"/>
      <c r="X12" s="552"/>
      <c r="Y12" s="553"/>
      <c r="Z12" s="505"/>
      <c r="AA12" s="551">
        <f>SUM(AA7:AJ7,AA10:AJ10)</f>
        <v>8</v>
      </c>
      <c r="AB12" s="552"/>
      <c r="AC12" s="552"/>
      <c r="AD12" s="552"/>
      <c r="AE12" s="552"/>
      <c r="AF12" s="552"/>
      <c r="AG12" s="552"/>
      <c r="AH12" s="552"/>
      <c r="AI12" s="552"/>
      <c r="AJ12" s="553"/>
      <c r="AK12" s="505"/>
      <c r="AL12" s="551">
        <f>SUM(AL7:AU7,AL10:AU10)</f>
        <v>0</v>
      </c>
      <c r="AM12" s="552"/>
      <c r="AN12" s="552"/>
      <c r="AO12" s="552"/>
      <c r="AP12" s="552"/>
      <c r="AQ12" s="552"/>
      <c r="AR12" s="552"/>
      <c r="AS12" s="552"/>
      <c r="AT12" s="552"/>
      <c r="AU12" s="553"/>
    </row>
    <row r="13" spans="1:47" ht="12.75">
      <c r="A13" s="6" t="s">
        <v>6</v>
      </c>
      <c r="B13" s="5"/>
      <c r="C13" s="41"/>
      <c r="D13" s="505"/>
      <c r="E13" s="471">
        <f>SUM(E8,E11)</f>
        <v>0</v>
      </c>
      <c r="F13" s="472"/>
      <c r="G13" s="472"/>
      <c r="H13" s="472"/>
      <c r="I13" s="472"/>
      <c r="J13" s="472"/>
      <c r="K13" s="472"/>
      <c r="L13" s="472"/>
      <c r="M13" s="472"/>
      <c r="N13" s="473"/>
      <c r="O13" s="505"/>
      <c r="P13" s="471">
        <f>SUM(P8,P11)</f>
        <v>0</v>
      </c>
      <c r="Q13" s="472"/>
      <c r="R13" s="472"/>
      <c r="S13" s="472"/>
      <c r="T13" s="472"/>
      <c r="U13" s="472"/>
      <c r="V13" s="472"/>
      <c r="W13" s="472"/>
      <c r="X13" s="472"/>
      <c r="Y13" s="473"/>
      <c r="Z13" s="505"/>
      <c r="AA13" s="471">
        <f>SUM(AA8,AA11)</f>
        <v>207</v>
      </c>
      <c r="AB13" s="472"/>
      <c r="AC13" s="472"/>
      <c r="AD13" s="472"/>
      <c r="AE13" s="472"/>
      <c r="AF13" s="472"/>
      <c r="AG13" s="472"/>
      <c r="AH13" s="472"/>
      <c r="AI13" s="472"/>
      <c r="AJ13" s="473"/>
      <c r="AK13" s="505"/>
      <c r="AL13" s="471">
        <f>SUM(AL8,AL11)</f>
        <v>0</v>
      </c>
      <c r="AM13" s="472"/>
      <c r="AN13" s="472"/>
      <c r="AO13" s="472"/>
      <c r="AP13" s="472"/>
      <c r="AQ13" s="472"/>
      <c r="AR13" s="472"/>
      <c r="AS13" s="472"/>
      <c r="AT13" s="472"/>
      <c r="AU13" s="473"/>
    </row>
    <row r="14" spans="1:47" ht="12.75">
      <c r="A14" s="512" t="s">
        <v>13</v>
      </c>
      <c r="B14" s="498" t="s">
        <v>12</v>
      </c>
      <c r="C14" s="501" t="s">
        <v>14</v>
      </c>
      <c r="D14" s="505"/>
      <c r="E14" s="485" t="s">
        <v>7</v>
      </c>
      <c r="F14" s="475"/>
      <c r="G14" s="475"/>
      <c r="H14" s="486"/>
      <c r="I14" s="474" t="s">
        <v>8</v>
      </c>
      <c r="J14" s="475"/>
      <c r="K14" s="475"/>
      <c r="L14" s="475"/>
      <c r="M14" s="475"/>
      <c r="N14" s="476"/>
      <c r="O14" s="505"/>
      <c r="P14" s="485" t="s">
        <v>7</v>
      </c>
      <c r="Q14" s="475"/>
      <c r="R14" s="475"/>
      <c r="S14" s="486"/>
      <c r="T14" s="474" t="s">
        <v>8</v>
      </c>
      <c r="U14" s="475"/>
      <c r="V14" s="475"/>
      <c r="W14" s="475"/>
      <c r="X14" s="475"/>
      <c r="Y14" s="476"/>
      <c r="Z14" s="505"/>
      <c r="AA14" s="485" t="s">
        <v>7</v>
      </c>
      <c r="AB14" s="475"/>
      <c r="AC14" s="475"/>
      <c r="AD14" s="486"/>
      <c r="AE14" s="474" t="s">
        <v>8</v>
      </c>
      <c r="AF14" s="475"/>
      <c r="AG14" s="475"/>
      <c r="AH14" s="475"/>
      <c r="AI14" s="475"/>
      <c r="AJ14" s="476"/>
      <c r="AK14" s="505"/>
      <c r="AL14" s="485" t="s">
        <v>7</v>
      </c>
      <c r="AM14" s="475"/>
      <c r="AN14" s="475"/>
      <c r="AO14" s="486"/>
      <c r="AP14" s="474" t="s">
        <v>8</v>
      </c>
      <c r="AQ14" s="475"/>
      <c r="AR14" s="475"/>
      <c r="AS14" s="475"/>
      <c r="AT14" s="475"/>
      <c r="AU14" s="476"/>
    </row>
    <row r="15" spans="1:47" ht="12.75">
      <c r="A15" s="499"/>
      <c r="B15" s="499"/>
      <c r="C15" s="502"/>
      <c r="D15" s="505"/>
      <c r="E15" s="480" t="s">
        <v>1</v>
      </c>
      <c r="F15" s="481"/>
      <c r="G15" s="482" t="s">
        <v>18</v>
      </c>
      <c r="H15" s="483"/>
      <c r="I15" s="484" t="s">
        <v>1</v>
      </c>
      <c r="J15" s="478"/>
      <c r="K15" s="481"/>
      <c r="L15" s="477" t="s">
        <v>18</v>
      </c>
      <c r="M15" s="478"/>
      <c r="N15" s="479"/>
      <c r="O15" s="505"/>
      <c r="P15" s="480" t="s">
        <v>1</v>
      </c>
      <c r="Q15" s="481"/>
      <c r="R15" s="482" t="s">
        <v>18</v>
      </c>
      <c r="S15" s="483"/>
      <c r="T15" s="484" t="s">
        <v>1</v>
      </c>
      <c r="U15" s="478"/>
      <c r="V15" s="481"/>
      <c r="W15" s="477" t="s">
        <v>18</v>
      </c>
      <c r="X15" s="478"/>
      <c r="Y15" s="479"/>
      <c r="Z15" s="505"/>
      <c r="AA15" s="480" t="s">
        <v>1</v>
      </c>
      <c r="AB15" s="481"/>
      <c r="AC15" s="482" t="s">
        <v>18</v>
      </c>
      <c r="AD15" s="483"/>
      <c r="AE15" s="484" t="s">
        <v>1</v>
      </c>
      <c r="AF15" s="478"/>
      <c r="AG15" s="481"/>
      <c r="AH15" s="477" t="s">
        <v>18</v>
      </c>
      <c r="AI15" s="478"/>
      <c r="AJ15" s="479"/>
      <c r="AK15" s="505"/>
      <c r="AL15" s="480" t="s">
        <v>1</v>
      </c>
      <c r="AM15" s="481"/>
      <c r="AN15" s="482" t="s">
        <v>18</v>
      </c>
      <c r="AO15" s="483"/>
      <c r="AP15" s="484" t="s">
        <v>1</v>
      </c>
      <c r="AQ15" s="478"/>
      <c r="AR15" s="481"/>
      <c r="AS15" s="477" t="s">
        <v>18</v>
      </c>
      <c r="AT15" s="478"/>
      <c r="AU15" s="479"/>
    </row>
    <row r="16" spans="1:47" ht="13.5" thickBot="1">
      <c r="A16" s="500"/>
      <c r="B16" s="500"/>
      <c r="C16" s="503"/>
      <c r="D16" s="506"/>
      <c r="E16" s="32" t="s">
        <v>9</v>
      </c>
      <c r="F16" s="61" t="s">
        <v>10</v>
      </c>
      <c r="G16" s="57" t="s">
        <v>9</v>
      </c>
      <c r="H16" s="75" t="s">
        <v>10</v>
      </c>
      <c r="I16" s="57" t="s">
        <v>9</v>
      </c>
      <c r="J16" s="32" t="s">
        <v>10</v>
      </c>
      <c r="K16" s="40" t="s">
        <v>11</v>
      </c>
      <c r="L16" s="57" t="s">
        <v>9</v>
      </c>
      <c r="M16" s="32" t="s">
        <v>10</v>
      </c>
      <c r="N16" s="40" t="s">
        <v>11</v>
      </c>
      <c r="O16" s="506"/>
      <c r="P16" s="32" t="s">
        <v>9</v>
      </c>
      <c r="Q16" s="61" t="s">
        <v>10</v>
      </c>
      <c r="R16" s="57" t="s">
        <v>9</v>
      </c>
      <c r="S16" s="75" t="s">
        <v>10</v>
      </c>
      <c r="T16" s="57" t="s">
        <v>9</v>
      </c>
      <c r="U16" s="32" t="s">
        <v>10</v>
      </c>
      <c r="V16" s="40" t="s">
        <v>11</v>
      </c>
      <c r="W16" s="57" t="s">
        <v>9</v>
      </c>
      <c r="X16" s="32" t="s">
        <v>10</v>
      </c>
      <c r="Y16" s="40" t="s">
        <v>11</v>
      </c>
      <c r="Z16" s="506"/>
      <c r="AA16" s="32" t="s">
        <v>9</v>
      </c>
      <c r="AB16" s="61" t="s">
        <v>10</v>
      </c>
      <c r="AC16" s="57" t="s">
        <v>9</v>
      </c>
      <c r="AD16" s="75" t="s">
        <v>10</v>
      </c>
      <c r="AE16" s="57" t="s">
        <v>9</v>
      </c>
      <c r="AF16" s="32" t="s">
        <v>10</v>
      </c>
      <c r="AG16" s="40" t="s">
        <v>11</v>
      </c>
      <c r="AH16" s="57" t="s">
        <v>9</v>
      </c>
      <c r="AI16" s="32" t="s">
        <v>10</v>
      </c>
      <c r="AJ16" s="40" t="s">
        <v>11</v>
      </c>
      <c r="AK16" s="506"/>
      <c r="AL16" s="32" t="s">
        <v>9</v>
      </c>
      <c r="AM16" s="61" t="s">
        <v>10</v>
      </c>
      <c r="AN16" s="57" t="s">
        <v>9</v>
      </c>
      <c r="AO16" s="75" t="s">
        <v>10</v>
      </c>
      <c r="AP16" s="57" t="s">
        <v>9</v>
      </c>
      <c r="AQ16" s="32" t="s">
        <v>10</v>
      </c>
      <c r="AR16" s="40" t="s">
        <v>11</v>
      </c>
      <c r="AS16" s="57" t="s">
        <v>9</v>
      </c>
      <c r="AT16" s="32" t="s">
        <v>10</v>
      </c>
      <c r="AU16" s="40" t="s">
        <v>11</v>
      </c>
    </row>
    <row r="17" spans="1:52" ht="12.75">
      <c r="A17" s="578">
        <v>1</v>
      </c>
      <c r="B17" s="575" t="s">
        <v>123</v>
      </c>
      <c r="C17" s="595" t="s">
        <v>124</v>
      </c>
      <c r="D17" s="17">
        <v>0</v>
      </c>
      <c r="E17" s="18"/>
      <c r="F17" s="62"/>
      <c r="G17" s="60"/>
      <c r="H17" s="76"/>
      <c r="I17" s="33"/>
      <c r="J17" s="18"/>
      <c r="K17" s="62"/>
      <c r="L17" s="60"/>
      <c r="M17" s="19"/>
      <c r="N17" s="36"/>
      <c r="O17" s="17">
        <v>0</v>
      </c>
      <c r="P17" s="18"/>
      <c r="Q17" s="62"/>
      <c r="R17" s="60"/>
      <c r="S17" s="76"/>
      <c r="T17" s="33"/>
      <c r="U17" s="18"/>
      <c r="V17" s="62"/>
      <c r="W17" s="60"/>
      <c r="X17" s="19"/>
      <c r="Y17" s="36"/>
      <c r="Z17" s="33">
        <v>1</v>
      </c>
      <c r="AA17" s="18"/>
      <c r="AB17" s="62"/>
      <c r="AC17" s="60"/>
      <c r="AD17" s="76"/>
      <c r="AE17" s="33">
        <v>3</v>
      </c>
      <c r="AF17" s="18">
        <v>2</v>
      </c>
      <c r="AG17" s="62"/>
      <c r="AH17" s="60">
        <v>6</v>
      </c>
      <c r="AI17" s="19">
        <v>10</v>
      </c>
      <c r="AJ17" s="36"/>
      <c r="AK17" s="33">
        <v>1</v>
      </c>
      <c r="AL17" s="18"/>
      <c r="AM17" s="62"/>
      <c r="AN17" s="60"/>
      <c r="AO17" s="76"/>
      <c r="AP17" s="33"/>
      <c r="AQ17" s="18"/>
      <c r="AR17" s="62"/>
      <c r="AS17" s="60"/>
      <c r="AT17" s="19"/>
      <c r="AU17" s="36"/>
      <c r="AW17" s="460"/>
      <c r="AX17" s="460" t="s">
        <v>201</v>
      </c>
      <c r="AY17" s="460" t="s">
        <v>202</v>
      </c>
      <c r="AZ17" s="460" t="s">
        <v>203</v>
      </c>
    </row>
    <row r="18" spans="1:52" ht="12.75">
      <c r="A18" s="579"/>
      <c r="B18" s="576"/>
      <c r="C18" s="596"/>
      <c r="D18" s="34"/>
      <c r="E18" s="12"/>
      <c r="F18" s="63"/>
      <c r="G18" s="58"/>
      <c r="H18" s="77"/>
      <c r="I18" s="34"/>
      <c r="J18" s="12"/>
      <c r="K18" s="63"/>
      <c r="L18" s="58"/>
      <c r="M18" s="22"/>
      <c r="N18" s="37"/>
      <c r="O18" s="34"/>
      <c r="P18" s="12"/>
      <c r="Q18" s="63"/>
      <c r="R18" s="58"/>
      <c r="S18" s="77"/>
      <c r="T18" s="34"/>
      <c r="U18" s="12"/>
      <c r="V18" s="63"/>
      <c r="W18" s="58"/>
      <c r="X18" s="22"/>
      <c r="Y18" s="37"/>
      <c r="Z18" s="34"/>
      <c r="AA18" s="12"/>
      <c r="AB18" s="63"/>
      <c r="AC18" s="58"/>
      <c r="AD18" s="77"/>
      <c r="AE18" s="34"/>
      <c r="AF18" s="12"/>
      <c r="AG18" s="63"/>
      <c r="AH18" s="58"/>
      <c r="AI18" s="22"/>
      <c r="AJ18" s="37"/>
      <c r="AK18" s="34"/>
      <c r="AL18" s="12"/>
      <c r="AM18" s="63"/>
      <c r="AN18" s="58"/>
      <c r="AO18" s="77"/>
      <c r="AP18" s="34"/>
      <c r="AQ18" s="12"/>
      <c r="AR18" s="63"/>
      <c r="AS18" s="58"/>
      <c r="AT18" s="22"/>
      <c r="AU18" s="37"/>
      <c r="AW18" s="460"/>
      <c r="AX18" s="460"/>
      <c r="AY18" s="460"/>
      <c r="AZ18" s="460"/>
    </row>
    <row r="19" spans="1:52" ht="12.75">
      <c r="A19" s="580"/>
      <c r="B19" s="577"/>
      <c r="C19" s="594"/>
      <c r="D19" s="17"/>
      <c r="E19" s="12"/>
      <c r="F19" s="63"/>
      <c r="G19" s="58"/>
      <c r="H19" s="77"/>
      <c r="I19" s="34"/>
      <c r="J19" s="12"/>
      <c r="K19" s="63"/>
      <c r="L19" s="58"/>
      <c r="M19" s="22"/>
      <c r="N19" s="37"/>
      <c r="O19" s="13"/>
      <c r="P19" s="12"/>
      <c r="Q19" s="63"/>
      <c r="R19" s="58"/>
      <c r="S19" s="77"/>
      <c r="T19" s="34"/>
      <c r="U19" s="12"/>
      <c r="V19" s="63"/>
      <c r="W19" s="58"/>
      <c r="X19" s="22"/>
      <c r="Y19" s="37"/>
      <c r="Z19" s="34"/>
      <c r="AA19" s="12"/>
      <c r="AB19" s="63"/>
      <c r="AC19" s="58"/>
      <c r="AD19" s="77"/>
      <c r="AE19" s="34"/>
      <c r="AF19" s="12"/>
      <c r="AG19" s="63"/>
      <c r="AH19" s="58"/>
      <c r="AI19" s="22"/>
      <c r="AJ19" s="37"/>
      <c r="AK19" s="34"/>
      <c r="AL19" s="12"/>
      <c r="AM19" s="63"/>
      <c r="AN19" s="58"/>
      <c r="AO19" s="77"/>
      <c r="AP19" s="34"/>
      <c r="AQ19" s="12"/>
      <c r="AR19" s="63"/>
      <c r="AS19" s="58"/>
      <c r="AT19" s="22"/>
      <c r="AU19" s="37"/>
      <c r="AW19" s="460"/>
      <c r="AX19" s="460"/>
      <c r="AY19" s="460"/>
      <c r="AZ19" s="460"/>
    </row>
    <row r="20" spans="1:52" ht="12.75">
      <c r="A20" s="179">
        <v>2</v>
      </c>
      <c r="B20" s="180" t="s">
        <v>123</v>
      </c>
      <c r="C20" s="181" t="s">
        <v>151</v>
      </c>
      <c r="D20" s="182">
        <v>0</v>
      </c>
      <c r="E20" s="183"/>
      <c r="F20" s="184"/>
      <c r="G20" s="185"/>
      <c r="H20" s="186"/>
      <c r="I20" s="182"/>
      <c r="J20" s="183"/>
      <c r="K20" s="184"/>
      <c r="L20" s="185"/>
      <c r="M20" s="187"/>
      <c r="N20" s="188"/>
      <c r="O20" s="182">
        <v>0</v>
      </c>
      <c r="P20" s="183"/>
      <c r="Q20" s="184"/>
      <c r="R20" s="185"/>
      <c r="S20" s="186"/>
      <c r="T20" s="182"/>
      <c r="U20" s="183"/>
      <c r="V20" s="184"/>
      <c r="W20" s="185"/>
      <c r="X20" s="187"/>
      <c r="Y20" s="188"/>
      <c r="Z20" s="182">
        <v>0</v>
      </c>
      <c r="AA20" s="183"/>
      <c r="AB20" s="184"/>
      <c r="AC20" s="185"/>
      <c r="AD20" s="186"/>
      <c r="AE20" s="182"/>
      <c r="AF20" s="183"/>
      <c r="AG20" s="184"/>
      <c r="AH20" s="185"/>
      <c r="AI20" s="187"/>
      <c r="AJ20" s="188"/>
      <c r="AK20" s="182">
        <v>0</v>
      </c>
      <c r="AL20" s="183"/>
      <c r="AM20" s="184"/>
      <c r="AN20" s="185"/>
      <c r="AO20" s="186"/>
      <c r="AP20" s="182"/>
      <c r="AQ20" s="183"/>
      <c r="AR20" s="184"/>
      <c r="AS20" s="185"/>
      <c r="AT20" s="187"/>
      <c r="AU20" s="188"/>
      <c r="AW20" s="460"/>
      <c r="AX20" s="460"/>
      <c r="AY20" s="460"/>
      <c r="AZ20" s="460"/>
    </row>
    <row r="21" spans="1:52" ht="12.75">
      <c r="A21" s="569">
        <v>3</v>
      </c>
      <c r="B21" s="572" t="s">
        <v>125</v>
      </c>
      <c r="C21" s="589" t="s">
        <v>126</v>
      </c>
      <c r="D21" s="172"/>
      <c r="E21" s="173"/>
      <c r="F21" s="174"/>
      <c r="G21" s="175"/>
      <c r="H21" s="176"/>
      <c r="I21" s="172"/>
      <c r="J21" s="173"/>
      <c r="K21" s="174"/>
      <c r="L21" s="175"/>
      <c r="M21" s="177"/>
      <c r="N21" s="178"/>
      <c r="O21" s="172">
        <v>0</v>
      </c>
      <c r="P21" s="173"/>
      <c r="Q21" s="174"/>
      <c r="R21" s="175"/>
      <c r="S21" s="176"/>
      <c r="T21" s="172"/>
      <c r="U21" s="173"/>
      <c r="V21" s="174"/>
      <c r="W21" s="175"/>
      <c r="X21" s="177"/>
      <c r="Y21" s="178"/>
      <c r="Z21" s="172">
        <v>1</v>
      </c>
      <c r="AA21" s="173"/>
      <c r="AB21" s="174"/>
      <c r="AC21" s="175"/>
      <c r="AD21" s="176"/>
      <c r="AE21" s="172">
        <v>2</v>
      </c>
      <c r="AF21" s="173"/>
      <c r="AG21" s="174"/>
      <c r="AH21" s="175">
        <v>25</v>
      </c>
      <c r="AI21" s="177"/>
      <c r="AJ21" s="178"/>
      <c r="AK21" s="172"/>
      <c r="AL21" s="173"/>
      <c r="AM21" s="174"/>
      <c r="AN21" s="175"/>
      <c r="AO21" s="176"/>
      <c r="AP21" s="172"/>
      <c r="AQ21" s="173"/>
      <c r="AR21" s="174"/>
      <c r="AS21" s="175"/>
      <c r="AT21" s="177"/>
      <c r="AU21" s="178"/>
      <c r="AW21" s="460"/>
      <c r="AX21" s="460"/>
      <c r="AY21" s="460"/>
      <c r="AZ21" s="460"/>
    </row>
    <row r="22" spans="1:52" ht="12.75">
      <c r="A22" s="570"/>
      <c r="B22" s="573"/>
      <c r="C22" s="590"/>
      <c r="D22" s="301"/>
      <c r="E22" s="317"/>
      <c r="F22" s="318"/>
      <c r="G22" s="319"/>
      <c r="H22" s="320"/>
      <c r="I22" s="303"/>
      <c r="J22" s="317"/>
      <c r="K22" s="318"/>
      <c r="L22" s="319"/>
      <c r="M22" s="321"/>
      <c r="N22" s="322"/>
      <c r="O22" s="301"/>
      <c r="P22" s="317"/>
      <c r="Q22" s="318"/>
      <c r="R22" s="319"/>
      <c r="S22" s="320"/>
      <c r="T22" s="303"/>
      <c r="U22" s="317"/>
      <c r="V22" s="318"/>
      <c r="W22" s="319"/>
      <c r="X22" s="321"/>
      <c r="Y22" s="322"/>
      <c r="Z22" s="301"/>
      <c r="AA22" s="317"/>
      <c r="AB22" s="318"/>
      <c r="AC22" s="319"/>
      <c r="AD22" s="320"/>
      <c r="AE22" s="303">
        <v>1</v>
      </c>
      <c r="AF22" s="317"/>
      <c r="AG22" s="318"/>
      <c r="AH22" s="319">
        <v>30</v>
      </c>
      <c r="AI22" s="321"/>
      <c r="AJ22" s="322"/>
      <c r="AK22" s="301"/>
      <c r="AL22" s="317"/>
      <c r="AM22" s="318"/>
      <c r="AN22" s="319"/>
      <c r="AO22" s="320"/>
      <c r="AP22" s="303"/>
      <c r="AQ22" s="317"/>
      <c r="AR22" s="318"/>
      <c r="AS22" s="319"/>
      <c r="AT22" s="321"/>
      <c r="AU22" s="322"/>
      <c r="AW22" s="460"/>
      <c r="AX22" s="460"/>
      <c r="AY22" s="460"/>
      <c r="AZ22" s="460"/>
    </row>
    <row r="23" spans="1:52" ht="12.75">
      <c r="A23" s="570"/>
      <c r="B23" s="573"/>
      <c r="C23" s="590"/>
      <c r="D23" s="303"/>
      <c r="E23" s="317"/>
      <c r="F23" s="318"/>
      <c r="G23" s="319"/>
      <c r="H23" s="320"/>
      <c r="I23" s="303"/>
      <c r="J23" s="317"/>
      <c r="K23" s="318"/>
      <c r="L23" s="319"/>
      <c r="M23" s="321"/>
      <c r="N23" s="322"/>
      <c r="O23" s="303"/>
      <c r="P23" s="317"/>
      <c r="Q23" s="318"/>
      <c r="R23" s="319"/>
      <c r="S23" s="320"/>
      <c r="T23" s="303"/>
      <c r="U23" s="317"/>
      <c r="V23" s="318"/>
      <c r="W23" s="319"/>
      <c r="X23" s="321"/>
      <c r="Y23" s="322"/>
      <c r="Z23" s="303"/>
      <c r="AA23" s="317"/>
      <c r="AB23" s="318"/>
      <c r="AC23" s="319"/>
      <c r="AD23" s="320"/>
      <c r="AE23" s="303"/>
      <c r="AF23" s="317"/>
      <c r="AG23" s="318"/>
      <c r="AH23" s="319"/>
      <c r="AI23" s="321"/>
      <c r="AJ23" s="322"/>
      <c r="AK23" s="301"/>
      <c r="AL23" s="317"/>
      <c r="AM23" s="318"/>
      <c r="AN23" s="319"/>
      <c r="AO23" s="320"/>
      <c r="AP23" s="303"/>
      <c r="AQ23" s="317"/>
      <c r="AR23" s="318"/>
      <c r="AS23" s="319"/>
      <c r="AT23" s="321"/>
      <c r="AU23" s="322"/>
      <c r="AW23" s="460"/>
      <c r="AX23" s="460"/>
      <c r="AY23" s="460"/>
      <c r="AZ23" s="460"/>
    </row>
    <row r="24" spans="1:52" ht="12.75">
      <c r="A24" s="571"/>
      <c r="B24" s="574"/>
      <c r="C24" s="591"/>
      <c r="D24" s="301"/>
      <c r="E24" s="317"/>
      <c r="F24" s="318"/>
      <c r="G24" s="319"/>
      <c r="H24" s="320"/>
      <c r="I24" s="319"/>
      <c r="J24" s="317"/>
      <c r="K24" s="318"/>
      <c r="L24" s="319"/>
      <c r="M24" s="321"/>
      <c r="N24" s="322"/>
      <c r="O24" s="301"/>
      <c r="P24" s="317"/>
      <c r="Q24" s="318"/>
      <c r="R24" s="319"/>
      <c r="S24" s="320"/>
      <c r="T24" s="319"/>
      <c r="U24" s="317"/>
      <c r="V24" s="318"/>
      <c r="W24" s="319"/>
      <c r="X24" s="321"/>
      <c r="Y24" s="322"/>
      <c r="Z24" s="301"/>
      <c r="AA24" s="317"/>
      <c r="AB24" s="318"/>
      <c r="AC24" s="319"/>
      <c r="AD24" s="320"/>
      <c r="AE24" s="319"/>
      <c r="AF24" s="317"/>
      <c r="AG24" s="318"/>
      <c r="AH24" s="319"/>
      <c r="AI24" s="321"/>
      <c r="AJ24" s="322"/>
      <c r="AK24" s="301"/>
      <c r="AL24" s="317"/>
      <c r="AM24" s="318"/>
      <c r="AN24" s="319"/>
      <c r="AO24" s="320"/>
      <c r="AP24" s="319"/>
      <c r="AQ24" s="317"/>
      <c r="AR24" s="318"/>
      <c r="AS24" s="319"/>
      <c r="AT24" s="321"/>
      <c r="AU24" s="322"/>
      <c r="AW24" s="460"/>
      <c r="AX24" s="460"/>
      <c r="AY24" s="460"/>
      <c r="AZ24" s="460"/>
    </row>
    <row r="25" spans="1:52" ht="12.75">
      <c r="A25" s="204">
        <v>4</v>
      </c>
      <c r="B25" s="205" t="s">
        <v>142</v>
      </c>
      <c r="C25" s="206" t="s">
        <v>152</v>
      </c>
      <c r="D25" s="207">
        <v>0</v>
      </c>
      <c r="E25" s="208"/>
      <c r="F25" s="209"/>
      <c r="G25" s="210"/>
      <c r="H25" s="211"/>
      <c r="I25" s="210"/>
      <c r="J25" s="208"/>
      <c r="K25" s="209"/>
      <c r="L25" s="210"/>
      <c r="M25" s="212"/>
      <c r="N25" s="213"/>
      <c r="O25" s="207">
        <v>0</v>
      </c>
      <c r="P25" s="208"/>
      <c r="Q25" s="209"/>
      <c r="R25" s="210"/>
      <c r="S25" s="211"/>
      <c r="T25" s="210"/>
      <c r="U25" s="208"/>
      <c r="V25" s="209"/>
      <c r="W25" s="210"/>
      <c r="X25" s="212"/>
      <c r="Y25" s="213"/>
      <c r="Z25" s="207">
        <v>0</v>
      </c>
      <c r="AA25" s="208"/>
      <c r="AB25" s="209"/>
      <c r="AC25" s="210"/>
      <c r="AD25" s="211"/>
      <c r="AE25" s="210"/>
      <c r="AF25" s="208"/>
      <c r="AG25" s="209"/>
      <c r="AH25" s="210"/>
      <c r="AI25" s="212"/>
      <c r="AJ25" s="213"/>
      <c r="AK25" s="207">
        <v>0</v>
      </c>
      <c r="AL25" s="208"/>
      <c r="AM25" s="209"/>
      <c r="AN25" s="210"/>
      <c r="AO25" s="211"/>
      <c r="AP25" s="210"/>
      <c r="AQ25" s="208"/>
      <c r="AR25" s="209"/>
      <c r="AS25" s="210"/>
      <c r="AT25" s="212"/>
      <c r="AU25" s="213"/>
      <c r="AW25" s="460" t="s">
        <v>142</v>
      </c>
      <c r="AX25" s="460">
        <v>0</v>
      </c>
      <c r="AY25" s="460">
        <v>0</v>
      </c>
      <c r="AZ25" s="460">
        <v>0</v>
      </c>
    </row>
    <row r="26" spans="1:52" ht="12.75">
      <c r="A26" s="20">
        <v>5</v>
      </c>
      <c r="B26" s="104" t="s">
        <v>123</v>
      </c>
      <c r="C26" s="16" t="s">
        <v>153</v>
      </c>
      <c r="D26" s="17">
        <v>0</v>
      </c>
      <c r="E26" s="12"/>
      <c r="F26" s="63"/>
      <c r="G26" s="58"/>
      <c r="H26" s="77"/>
      <c r="I26" s="58"/>
      <c r="J26" s="12"/>
      <c r="K26" s="63"/>
      <c r="L26" s="58"/>
      <c r="M26" s="22"/>
      <c r="N26" s="37"/>
      <c r="O26" s="13">
        <v>0</v>
      </c>
      <c r="P26" s="12"/>
      <c r="Q26" s="63"/>
      <c r="R26" s="58"/>
      <c r="S26" s="77"/>
      <c r="T26" s="58"/>
      <c r="U26" s="12"/>
      <c r="V26" s="63"/>
      <c r="W26" s="58"/>
      <c r="X26" s="22"/>
      <c r="Y26" s="37"/>
      <c r="Z26" s="34">
        <v>0</v>
      </c>
      <c r="AA26" s="12"/>
      <c r="AB26" s="63"/>
      <c r="AC26" s="58"/>
      <c r="AD26" s="77"/>
      <c r="AE26" s="58"/>
      <c r="AF26" s="12"/>
      <c r="AG26" s="63"/>
      <c r="AH26" s="58"/>
      <c r="AI26" s="22"/>
      <c r="AJ26" s="37"/>
      <c r="AK26" s="34">
        <v>0</v>
      </c>
      <c r="AL26" s="12"/>
      <c r="AM26" s="63"/>
      <c r="AN26" s="58"/>
      <c r="AO26" s="77"/>
      <c r="AP26" s="58"/>
      <c r="AQ26" s="12"/>
      <c r="AR26" s="63"/>
      <c r="AS26" s="58"/>
      <c r="AT26" s="22"/>
      <c r="AU26" s="37"/>
      <c r="AW26" s="460"/>
      <c r="AX26" s="460"/>
      <c r="AY26" s="460"/>
      <c r="AZ26" s="460"/>
    </row>
    <row r="27" spans="1:52" ht="12.75">
      <c r="A27" s="556">
        <v>6</v>
      </c>
      <c r="B27" s="558" t="s">
        <v>15</v>
      </c>
      <c r="C27" s="587" t="s">
        <v>154</v>
      </c>
      <c r="D27" s="225">
        <v>0</v>
      </c>
      <c r="E27" s="208"/>
      <c r="F27" s="209"/>
      <c r="G27" s="210"/>
      <c r="H27" s="211"/>
      <c r="I27" s="210"/>
      <c r="J27" s="208"/>
      <c r="K27" s="209"/>
      <c r="L27" s="210"/>
      <c r="M27" s="212"/>
      <c r="N27" s="213"/>
      <c r="O27" s="226">
        <v>0</v>
      </c>
      <c r="P27" s="208"/>
      <c r="Q27" s="209"/>
      <c r="R27" s="210"/>
      <c r="S27" s="211"/>
      <c r="T27" s="210"/>
      <c r="U27" s="208"/>
      <c r="V27" s="209"/>
      <c r="W27" s="210"/>
      <c r="X27" s="212"/>
      <c r="Y27" s="213"/>
      <c r="Z27" s="207">
        <v>0</v>
      </c>
      <c r="AA27" s="208"/>
      <c r="AB27" s="209"/>
      <c r="AC27" s="210"/>
      <c r="AD27" s="211"/>
      <c r="AE27" s="210">
        <v>4</v>
      </c>
      <c r="AF27" s="208">
        <v>1</v>
      </c>
      <c r="AG27" s="209"/>
      <c r="AH27" s="210">
        <v>35</v>
      </c>
      <c r="AI27" s="212">
        <v>50</v>
      </c>
      <c r="AJ27" s="213"/>
      <c r="AK27" s="207">
        <v>0</v>
      </c>
      <c r="AL27" s="208"/>
      <c r="AM27" s="209"/>
      <c r="AN27" s="210"/>
      <c r="AO27" s="211"/>
      <c r="AP27" s="210"/>
      <c r="AQ27" s="208"/>
      <c r="AR27" s="209"/>
      <c r="AS27" s="210"/>
      <c r="AT27" s="212"/>
      <c r="AU27" s="213"/>
      <c r="AW27" s="460"/>
      <c r="AX27" s="460"/>
      <c r="AY27" s="460"/>
      <c r="AZ27" s="460"/>
    </row>
    <row r="28" spans="1:52" ht="12.75">
      <c r="A28" s="557"/>
      <c r="B28" s="559"/>
      <c r="C28" s="588"/>
      <c r="D28" s="323"/>
      <c r="E28" s="324"/>
      <c r="F28" s="325"/>
      <c r="G28" s="326"/>
      <c r="H28" s="327"/>
      <c r="I28" s="326"/>
      <c r="J28" s="324"/>
      <c r="K28" s="325"/>
      <c r="L28" s="326"/>
      <c r="M28" s="328"/>
      <c r="N28" s="329"/>
      <c r="O28" s="330"/>
      <c r="P28" s="324"/>
      <c r="Q28" s="325"/>
      <c r="R28" s="326"/>
      <c r="S28" s="327"/>
      <c r="T28" s="326"/>
      <c r="U28" s="324"/>
      <c r="V28" s="325"/>
      <c r="W28" s="326"/>
      <c r="X28" s="328"/>
      <c r="Y28" s="329"/>
      <c r="Z28" s="331"/>
      <c r="AA28" s="324"/>
      <c r="AB28" s="325"/>
      <c r="AC28" s="326"/>
      <c r="AD28" s="327"/>
      <c r="AE28" s="326"/>
      <c r="AF28" s="324"/>
      <c r="AG28" s="325"/>
      <c r="AH28" s="326"/>
      <c r="AI28" s="328"/>
      <c r="AJ28" s="329"/>
      <c r="AK28" s="331"/>
      <c r="AL28" s="324"/>
      <c r="AM28" s="325"/>
      <c r="AN28" s="326"/>
      <c r="AO28" s="327"/>
      <c r="AP28" s="326"/>
      <c r="AQ28" s="324"/>
      <c r="AR28" s="325"/>
      <c r="AS28" s="326"/>
      <c r="AT28" s="328"/>
      <c r="AU28" s="329"/>
      <c r="AW28" s="460"/>
      <c r="AX28" s="460"/>
      <c r="AY28" s="460"/>
      <c r="AZ28" s="460"/>
    </row>
    <row r="29" spans="1:52" ht="12.75">
      <c r="A29" s="20">
        <v>7</v>
      </c>
      <c r="B29" s="104" t="s">
        <v>123</v>
      </c>
      <c r="C29" s="16" t="s">
        <v>155</v>
      </c>
      <c r="D29" s="17">
        <v>0</v>
      </c>
      <c r="E29" s="12"/>
      <c r="F29" s="63"/>
      <c r="G29" s="58"/>
      <c r="H29" s="77"/>
      <c r="I29" s="58"/>
      <c r="J29" s="12"/>
      <c r="K29" s="63"/>
      <c r="L29" s="58"/>
      <c r="M29" s="22"/>
      <c r="N29" s="37"/>
      <c r="O29" s="13">
        <v>0</v>
      </c>
      <c r="P29" s="12"/>
      <c r="Q29" s="63"/>
      <c r="R29" s="58"/>
      <c r="S29" s="77"/>
      <c r="T29" s="58"/>
      <c r="U29" s="12"/>
      <c r="V29" s="63"/>
      <c r="W29" s="58"/>
      <c r="X29" s="22"/>
      <c r="Y29" s="37"/>
      <c r="Z29" s="34">
        <v>1</v>
      </c>
      <c r="AA29" s="12"/>
      <c r="AB29" s="63"/>
      <c r="AC29" s="58"/>
      <c r="AD29" s="77"/>
      <c r="AE29" s="58">
        <v>1</v>
      </c>
      <c r="AF29" s="12"/>
      <c r="AG29" s="63"/>
      <c r="AH29" s="58">
        <v>16</v>
      </c>
      <c r="AI29" s="22"/>
      <c r="AJ29" s="37"/>
      <c r="AK29" s="34">
        <v>0</v>
      </c>
      <c r="AL29" s="12"/>
      <c r="AM29" s="63"/>
      <c r="AN29" s="58"/>
      <c r="AO29" s="77"/>
      <c r="AP29" s="58"/>
      <c r="AQ29" s="12"/>
      <c r="AR29" s="63"/>
      <c r="AS29" s="58"/>
      <c r="AT29" s="22"/>
      <c r="AU29" s="37"/>
      <c r="AW29" s="460"/>
      <c r="AX29" s="460"/>
      <c r="AY29" s="460"/>
      <c r="AZ29" s="460"/>
    </row>
    <row r="30" spans="1:52" ht="12.75">
      <c r="A30" s="556">
        <v>8</v>
      </c>
      <c r="B30" s="558" t="s">
        <v>15</v>
      </c>
      <c r="C30" s="585" t="s">
        <v>156</v>
      </c>
      <c r="D30" s="225">
        <v>0</v>
      </c>
      <c r="E30" s="208"/>
      <c r="F30" s="209"/>
      <c r="G30" s="210"/>
      <c r="H30" s="211"/>
      <c r="I30" s="210"/>
      <c r="J30" s="208"/>
      <c r="K30" s="209"/>
      <c r="L30" s="210"/>
      <c r="M30" s="212"/>
      <c r="N30" s="213"/>
      <c r="O30" s="226">
        <v>0</v>
      </c>
      <c r="P30" s="208"/>
      <c r="Q30" s="209"/>
      <c r="R30" s="210"/>
      <c r="S30" s="211"/>
      <c r="T30" s="210"/>
      <c r="U30" s="208"/>
      <c r="V30" s="209"/>
      <c r="W30" s="210"/>
      <c r="X30" s="212"/>
      <c r="Y30" s="213"/>
      <c r="Z30" s="207">
        <v>1</v>
      </c>
      <c r="AA30" s="208"/>
      <c r="AB30" s="209"/>
      <c r="AC30" s="210"/>
      <c r="AD30" s="211"/>
      <c r="AE30" s="210">
        <v>4</v>
      </c>
      <c r="AF30" s="208"/>
      <c r="AG30" s="209"/>
      <c r="AH30" s="210">
        <v>35</v>
      </c>
      <c r="AI30" s="212"/>
      <c r="AJ30" s="213"/>
      <c r="AK30" s="207">
        <v>0</v>
      </c>
      <c r="AL30" s="208"/>
      <c r="AM30" s="209"/>
      <c r="AN30" s="210"/>
      <c r="AO30" s="211"/>
      <c r="AP30" s="210"/>
      <c r="AQ30" s="208"/>
      <c r="AR30" s="209"/>
      <c r="AS30" s="210"/>
      <c r="AT30" s="212"/>
      <c r="AU30" s="213"/>
      <c r="AW30" s="460"/>
      <c r="AX30" s="460"/>
      <c r="AY30" s="460"/>
      <c r="AZ30" s="460"/>
    </row>
    <row r="31" spans="1:52" ht="12.75">
      <c r="A31" s="557"/>
      <c r="B31" s="559"/>
      <c r="C31" s="586"/>
      <c r="D31" s="323"/>
      <c r="E31" s="324"/>
      <c r="F31" s="325"/>
      <c r="G31" s="326"/>
      <c r="H31" s="327"/>
      <c r="I31" s="326"/>
      <c r="J31" s="324"/>
      <c r="K31" s="325"/>
      <c r="L31" s="326"/>
      <c r="M31" s="328"/>
      <c r="N31" s="329"/>
      <c r="O31" s="330"/>
      <c r="P31" s="324"/>
      <c r="Q31" s="325"/>
      <c r="R31" s="326"/>
      <c r="S31" s="327"/>
      <c r="T31" s="326"/>
      <c r="U31" s="324"/>
      <c r="V31" s="325"/>
      <c r="W31" s="326"/>
      <c r="X31" s="328"/>
      <c r="Y31" s="329"/>
      <c r="Z31" s="331"/>
      <c r="AA31" s="324"/>
      <c r="AB31" s="325"/>
      <c r="AC31" s="326"/>
      <c r="AD31" s="327"/>
      <c r="AE31" s="326"/>
      <c r="AF31" s="324"/>
      <c r="AG31" s="325"/>
      <c r="AH31" s="326"/>
      <c r="AI31" s="328"/>
      <c r="AJ31" s="329"/>
      <c r="AK31" s="331"/>
      <c r="AL31" s="324"/>
      <c r="AM31" s="325"/>
      <c r="AN31" s="326"/>
      <c r="AO31" s="327"/>
      <c r="AP31" s="326"/>
      <c r="AQ31" s="324"/>
      <c r="AR31" s="325"/>
      <c r="AS31" s="326"/>
      <c r="AT31" s="328"/>
      <c r="AU31" s="329"/>
      <c r="AW31" s="460"/>
      <c r="AX31" s="460"/>
      <c r="AY31" s="460"/>
      <c r="AZ31" s="460"/>
    </row>
    <row r="32" spans="1:52" ht="12.75">
      <c r="A32" s="20">
        <v>9</v>
      </c>
      <c r="B32" s="104" t="s">
        <v>123</v>
      </c>
      <c r="C32" s="16" t="s">
        <v>157</v>
      </c>
      <c r="D32" s="17">
        <v>0</v>
      </c>
      <c r="E32" s="12"/>
      <c r="F32" s="63"/>
      <c r="G32" s="58"/>
      <c r="H32" s="77"/>
      <c r="I32" s="58"/>
      <c r="J32" s="12"/>
      <c r="K32" s="63"/>
      <c r="L32" s="58"/>
      <c r="M32" s="22"/>
      <c r="N32" s="37"/>
      <c r="O32" s="13">
        <v>0</v>
      </c>
      <c r="P32" s="12"/>
      <c r="Q32" s="63"/>
      <c r="R32" s="58"/>
      <c r="S32" s="77"/>
      <c r="T32" s="58"/>
      <c r="U32" s="12"/>
      <c r="V32" s="63"/>
      <c r="W32" s="58"/>
      <c r="X32" s="22"/>
      <c r="Y32" s="37"/>
      <c r="Z32" s="34">
        <v>0</v>
      </c>
      <c r="AA32" s="12"/>
      <c r="AB32" s="63"/>
      <c r="AC32" s="58"/>
      <c r="AD32" s="77"/>
      <c r="AE32" s="58"/>
      <c r="AF32" s="12"/>
      <c r="AG32" s="63"/>
      <c r="AH32" s="58"/>
      <c r="AI32" s="22"/>
      <c r="AJ32" s="37"/>
      <c r="AK32" s="34">
        <v>0</v>
      </c>
      <c r="AL32" s="12"/>
      <c r="AM32" s="63"/>
      <c r="AN32" s="58"/>
      <c r="AO32" s="77"/>
      <c r="AP32" s="58"/>
      <c r="AQ32" s="12"/>
      <c r="AR32" s="63"/>
      <c r="AS32" s="58"/>
      <c r="AT32" s="22"/>
      <c r="AU32" s="37"/>
      <c r="AW32" s="460"/>
      <c r="AX32" s="460"/>
      <c r="AY32" s="460"/>
      <c r="AZ32" s="460"/>
    </row>
    <row r="33" spans="1:52" ht="12.75">
      <c r="A33" s="498">
        <v>10</v>
      </c>
      <c r="B33" s="583" t="s">
        <v>123</v>
      </c>
      <c r="C33" s="593" t="s">
        <v>158</v>
      </c>
      <c r="D33" s="17">
        <v>0</v>
      </c>
      <c r="E33" s="12"/>
      <c r="F33" s="63"/>
      <c r="G33" s="58"/>
      <c r="H33" s="77"/>
      <c r="I33" s="58"/>
      <c r="J33" s="12"/>
      <c r="K33" s="63"/>
      <c r="L33" s="58"/>
      <c r="M33" s="22"/>
      <c r="N33" s="37"/>
      <c r="O33" s="13">
        <v>0</v>
      </c>
      <c r="P33" s="12"/>
      <c r="Q33" s="63"/>
      <c r="R33" s="58"/>
      <c r="S33" s="77"/>
      <c r="T33" s="58"/>
      <c r="U33" s="12"/>
      <c r="V33" s="63"/>
      <c r="W33" s="58"/>
      <c r="X33" s="22"/>
      <c r="Y33" s="37"/>
      <c r="Z33" s="34">
        <v>1</v>
      </c>
      <c r="AA33" s="12"/>
      <c r="AB33" s="63"/>
      <c r="AC33" s="58"/>
      <c r="AD33" s="77"/>
      <c r="AE33" s="58"/>
      <c r="AF33" s="12"/>
      <c r="AG33" s="63"/>
      <c r="AH33" s="58"/>
      <c r="AI33" s="22"/>
      <c r="AJ33" s="37"/>
      <c r="AK33" s="34">
        <v>0</v>
      </c>
      <c r="AL33" s="12"/>
      <c r="AM33" s="63"/>
      <c r="AN33" s="58"/>
      <c r="AO33" s="77"/>
      <c r="AP33" s="58"/>
      <c r="AQ33" s="12"/>
      <c r="AR33" s="63"/>
      <c r="AS33" s="58"/>
      <c r="AT33" s="22"/>
      <c r="AU33" s="37"/>
      <c r="AW33" s="460"/>
      <c r="AX33" s="460"/>
      <c r="AY33" s="460"/>
      <c r="AZ33" s="460"/>
    </row>
    <row r="34" spans="1:52" ht="12.75">
      <c r="A34" s="580"/>
      <c r="B34" s="577"/>
      <c r="C34" s="594"/>
      <c r="D34" s="13"/>
      <c r="E34" s="12"/>
      <c r="F34" s="63"/>
      <c r="G34" s="58"/>
      <c r="H34" s="77"/>
      <c r="I34" s="58"/>
      <c r="J34" s="12"/>
      <c r="K34" s="63"/>
      <c r="L34" s="58"/>
      <c r="M34" s="22"/>
      <c r="N34" s="37"/>
      <c r="O34" s="34"/>
      <c r="P34" s="12"/>
      <c r="Q34" s="63"/>
      <c r="R34" s="58"/>
      <c r="S34" s="77"/>
      <c r="T34" s="58"/>
      <c r="U34" s="12"/>
      <c r="V34" s="63"/>
      <c r="W34" s="58"/>
      <c r="X34" s="22"/>
      <c r="Y34" s="37"/>
      <c r="Z34" s="34"/>
      <c r="AA34" s="12"/>
      <c r="AB34" s="63"/>
      <c r="AC34" s="58"/>
      <c r="AD34" s="77"/>
      <c r="AE34" s="58"/>
      <c r="AF34" s="12"/>
      <c r="AG34" s="63"/>
      <c r="AH34" s="58"/>
      <c r="AI34" s="22"/>
      <c r="AJ34" s="37"/>
      <c r="AK34" s="34"/>
      <c r="AL34" s="12"/>
      <c r="AM34" s="63"/>
      <c r="AN34" s="58"/>
      <c r="AO34" s="77"/>
      <c r="AP34" s="58"/>
      <c r="AQ34" s="12"/>
      <c r="AR34" s="63"/>
      <c r="AS34" s="58"/>
      <c r="AT34" s="22"/>
      <c r="AU34" s="37"/>
      <c r="AW34" s="460"/>
      <c r="AX34" s="460"/>
      <c r="AY34" s="460"/>
      <c r="AZ34" s="460"/>
    </row>
    <row r="35" spans="1:52" ht="12.75">
      <c r="A35" s="204">
        <v>11</v>
      </c>
      <c r="B35" s="263" t="s">
        <v>162</v>
      </c>
      <c r="C35" s="264" t="s">
        <v>174</v>
      </c>
      <c r="D35" s="226">
        <v>0</v>
      </c>
      <c r="E35" s="226"/>
      <c r="F35" s="265"/>
      <c r="G35" s="207"/>
      <c r="H35" s="266"/>
      <c r="I35" s="207"/>
      <c r="J35" s="226"/>
      <c r="K35" s="265"/>
      <c r="L35" s="207"/>
      <c r="M35" s="267"/>
      <c r="N35" s="268"/>
      <c r="O35" s="207">
        <v>0</v>
      </c>
      <c r="P35" s="226"/>
      <c r="Q35" s="265"/>
      <c r="R35" s="207"/>
      <c r="S35" s="266"/>
      <c r="T35" s="207"/>
      <c r="U35" s="226"/>
      <c r="V35" s="265"/>
      <c r="W35" s="207"/>
      <c r="X35" s="267"/>
      <c r="Y35" s="268"/>
      <c r="Z35" s="207">
        <v>1</v>
      </c>
      <c r="AA35" s="226"/>
      <c r="AB35" s="265"/>
      <c r="AC35" s="207"/>
      <c r="AD35" s="266"/>
      <c r="AE35" s="207"/>
      <c r="AF35" s="226"/>
      <c r="AG35" s="265"/>
      <c r="AH35" s="207"/>
      <c r="AI35" s="267"/>
      <c r="AJ35" s="268"/>
      <c r="AK35" s="207">
        <v>0</v>
      </c>
      <c r="AL35" s="226"/>
      <c r="AM35" s="265"/>
      <c r="AN35" s="207"/>
      <c r="AO35" s="266"/>
      <c r="AP35" s="207"/>
      <c r="AQ35" s="226"/>
      <c r="AR35" s="265"/>
      <c r="AS35" s="207"/>
      <c r="AT35" s="267"/>
      <c r="AU35" s="268"/>
      <c r="AW35" s="460" t="s">
        <v>162</v>
      </c>
      <c r="AX35" s="460">
        <v>0</v>
      </c>
      <c r="AY35" s="460">
        <v>0</v>
      </c>
      <c r="AZ35" s="460">
        <v>0</v>
      </c>
    </row>
    <row r="36" spans="1:52" ht="12.75">
      <c r="A36" s="20">
        <v>12</v>
      </c>
      <c r="B36" s="104" t="s">
        <v>123</v>
      </c>
      <c r="C36" s="16" t="s">
        <v>175</v>
      </c>
      <c r="D36" s="13">
        <v>1</v>
      </c>
      <c r="E36" s="12"/>
      <c r="F36" s="63"/>
      <c r="G36" s="58"/>
      <c r="H36" s="77"/>
      <c r="I36" s="58"/>
      <c r="J36" s="12"/>
      <c r="K36" s="63"/>
      <c r="L36" s="58"/>
      <c r="M36" s="22"/>
      <c r="N36" s="37"/>
      <c r="O36" s="34"/>
      <c r="P36" s="12"/>
      <c r="Q36" s="63"/>
      <c r="R36" s="58"/>
      <c r="S36" s="77"/>
      <c r="T36" s="58"/>
      <c r="U36" s="12"/>
      <c r="V36" s="63"/>
      <c r="W36" s="58"/>
      <c r="X36" s="22"/>
      <c r="Y36" s="37"/>
      <c r="Z36" s="34"/>
      <c r="AA36" s="12"/>
      <c r="AB36" s="63"/>
      <c r="AC36" s="58"/>
      <c r="AD36" s="77"/>
      <c r="AE36" s="58"/>
      <c r="AF36" s="12"/>
      <c r="AG36" s="63"/>
      <c r="AH36" s="58"/>
      <c r="AI36" s="22"/>
      <c r="AJ36" s="37"/>
      <c r="AK36" s="34"/>
      <c r="AL36" s="12"/>
      <c r="AM36" s="63"/>
      <c r="AN36" s="58"/>
      <c r="AO36" s="77"/>
      <c r="AP36" s="58"/>
      <c r="AQ36" s="12"/>
      <c r="AR36" s="63"/>
      <c r="AS36" s="58"/>
      <c r="AT36" s="22"/>
      <c r="AU36" s="37"/>
      <c r="AW36" s="460"/>
      <c r="AX36" s="460"/>
      <c r="AY36" s="460"/>
      <c r="AZ36" s="460"/>
    </row>
    <row r="37" spans="1:52" ht="12.75">
      <c r="A37" s="204">
        <v>13</v>
      </c>
      <c r="B37" s="263" t="s">
        <v>142</v>
      </c>
      <c r="C37" s="264" t="s">
        <v>176</v>
      </c>
      <c r="D37" s="269">
        <v>0</v>
      </c>
      <c r="E37" s="269"/>
      <c r="F37" s="270"/>
      <c r="G37" s="271"/>
      <c r="H37" s="272"/>
      <c r="I37" s="271"/>
      <c r="J37" s="269"/>
      <c r="K37" s="270"/>
      <c r="L37" s="271"/>
      <c r="M37" s="273"/>
      <c r="N37" s="274"/>
      <c r="O37" s="271"/>
      <c r="P37" s="269"/>
      <c r="Q37" s="270"/>
      <c r="R37" s="271"/>
      <c r="S37" s="272"/>
      <c r="T37" s="271"/>
      <c r="U37" s="269"/>
      <c r="V37" s="270"/>
      <c r="W37" s="271"/>
      <c r="X37" s="273"/>
      <c r="Y37" s="274"/>
      <c r="Z37" s="271"/>
      <c r="AA37" s="269"/>
      <c r="AB37" s="270"/>
      <c r="AC37" s="271"/>
      <c r="AD37" s="272"/>
      <c r="AE37" s="275"/>
      <c r="AF37" s="276"/>
      <c r="AG37" s="277"/>
      <c r="AH37" s="271"/>
      <c r="AI37" s="273"/>
      <c r="AJ37" s="274"/>
      <c r="AK37" s="271"/>
      <c r="AL37" s="269"/>
      <c r="AM37" s="270"/>
      <c r="AN37" s="271"/>
      <c r="AO37" s="272"/>
      <c r="AP37" s="271"/>
      <c r="AQ37" s="269"/>
      <c r="AR37" s="270"/>
      <c r="AS37" s="271"/>
      <c r="AT37" s="273"/>
      <c r="AU37" s="274"/>
      <c r="AW37" s="460" t="s">
        <v>142</v>
      </c>
      <c r="AX37" s="460">
        <v>0</v>
      </c>
      <c r="AY37" s="460">
        <v>0</v>
      </c>
      <c r="AZ37" s="460">
        <v>0</v>
      </c>
    </row>
    <row r="38" spans="1:47" ht="12.75">
      <c r="A38" s="280">
        <v>14</v>
      </c>
      <c r="B38" s="281" t="s">
        <v>16</v>
      </c>
      <c r="C38" s="171" t="s">
        <v>182</v>
      </c>
      <c r="D38" s="282">
        <v>0</v>
      </c>
      <c r="E38" s="282"/>
      <c r="F38" s="283"/>
      <c r="G38" s="172"/>
      <c r="H38" s="284"/>
      <c r="I38" s="172"/>
      <c r="J38" s="282"/>
      <c r="K38" s="283"/>
      <c r="L38" s="172"/>
      <c r="M38" s="285"/>
      <c r="N38" s="286"/>
      <c r="O38" s="172">
        <v>0</v>
      </c>
      <c r="P38" s="282"/>
      <c r="Q38" s="283"/>
      <c r="R38" s="172"/>
      <c r="S38" s="284"/>
      <c r="T38" s="172"/>
      <c r="U38" s="282"/>
      <c r="V38" s="283"/>
      <c r="W38" s="172"/>
      <c r="X38" s="285"/>
      <c r="Y38" s="286"/>
      <c r="Z38" s="172">
        <v>0</v>
      </c>
      <c r="AA38" s="282"/>
      <c r="AB38" s="283"/>
      <c r="AC38" s="172"/>
      <c r="AD38" s="284"/>
      <c r="AE38" s="201"/>
      <c r="AF38" s="287"/>
      <c r="AG38" s="288"/>
      <c r="AH38" s="172"/>
      <c r="AI38" s="285"/>
      <c r="AJ38" s="286"/>
      <c r="AK38" s="172">
        <v>0</v>
      </c>
      <c r="AL38" s="282"/>
      <c r="AM38" s="283"/>
      <c r="AN38" s="172"/>
      <c r="AO38" s="284"/>
      <c r="AP38" s="172"/>
      <c r="AQ38" s="282"/>
      <c r="AR38" s="283"/>
      <c r="AS38" s="172"/>
      <c r="AT38" s="285"/>
      <c r="AU38" s="286"/>
    </row>
    <row r="39" spans="1:52" ht="12.75">
      <c r="A39" s="289">
        <v>15</v>
      </c>
      <c r="B39" s="281" t="s">
        <v>181</v>
      </c>
      <c r="C39" s="171" t="s">
        <v>180</v>
      </c>
      <c r="D39" s="290">
        <v>0</v>
      </c>
      <c r="E39" s="291"/>
      <c r="F39" s="292"/>
      <c r="G39" s="293"/>
      <c r="H39" s="294"/>
      <c r="I39" s="293"/>
      <c r="J39" s="291"/>
      <c r="K39" s="292"/>
      <c r="L39" s="293"/>
      <c r="M39" s="295"/>
      <c r="N39" s="296"/>
      <c r="O39" s="297">
        <v>0</v>
      </c>
      <c r="P39" s="291"/>
      <c r="Q39" s="292"/>
      <c r="R39" s="293"/>
      <c r="S39" s="294"/>
      <c r="T39" s="293"/>
      <c r="U39" s="291"/>
      <c r="V39" s="292"/>
      <c r="W39" s="293"/>
      <c r="X39" s="295"/>
      <c r="Y39" s="296"/>
      <c r="Z39" s="297">
        <v>0</v>
      </c>
      <c r="AA39" s="291"/>
      <c r="AB39" s="292"/>
      <c r="AC39" s="293"/>
      <c r="AD39" s="294"/>
      <c r="AE39" s="293"/>
      <c r="AF39" s="291"/>
      <c r="AG39" s="292"/>
      <c r="AH39" s="293"/>
      <c r="AI39" s="295"/>
      <c r="AJ39" s="296"/>
      <c r="AK39" s="297">
        <v>0</v>
      </c>
      <c r="AL39" s="291"/>
      <c r="AM39" s="292"/>
      <c r="AN39" s="293"/>
      <c r="AO39" s="294"/>
      <c r="AP39" s="293"/>
      <c r="AQ39" s="291"/>
      <c r="AR39" s="292"/>
      <c r="AS39" s="293"/>
      <c r="AT39" s="295"/>
      <c r="AU39" s="296"/>
      <c r="AX39" s="460">
        <v>0</v>
      </c>
      <c r="AY39" s="460">
        <v>0</v>
      </c>
      <c r="AZ39" s="460">
        <v>0</v>
      </c>
    </row>
    <row r="40" spans="1:47" ht="12.75">
      <c r="A40" s="298">
        <v>16</v>
      </c>
      <c r="B40" s="338" t="s">
        <v>125</v>
      </c>
      <c r="C40" s="300" t="s">
        <v>184</v>
      </c>
      <c r="D40" s="301">
        <v>0</v>
      </c>
      <c r="E40" s="301"/>
      <c r="F40" s="302"/>
      <c r="G40" s="303"/>
      <c r="H40" s="304"/>
      <c r="I40" s="303"/>
      <c r="J40" s="301"/>
      <c r="K40" s="302"/>
      <c r="L40" s="303"/>
      <c r="M40" s="305"/>
      <c r="N40" s="306"/>
      <c r="O40" s="303"/>
      <c r="P40" s="301"/>
      <c r="Q40" s="302"/>
      <c r="R40" s="303"/>
      <c r="S40" s="304"/>
      <c r="T40" s="303"/>
      <c r="U40" s="301"/>
      <c r="V40" s="302"/>
      <c r="W40" s="303"/>
      <c r="X40" s="305"/>
      <c r="Y40" s="306"/>
      <c r="Z40" s="303">
        <v>0</v>
      </c>
      <c r="AA40" s="301"/>
      <c r="AB40" s="302"/>
      <c r="AC40" s="303"/>
      <c r="AD40" s="304"/>
      <c r="AE40" s="303"/>
      <c r="AF40" s="301"/>
      <c r="AG40" s="302"/>
      <c r="AH40" s="303"/>
      <c r="AI40" s="305"/>
      <c r="AJ40" s="306"/>
      <c r="AK40" s="303">
        <v>0</v>
      </c>
      <c r="AL40" s="301"/>
      <c r="AM40" s="302"/>
      <c r="AN40" s="303"/>
      <c r="AO40" s="304"/>
      <c r="AP40" s="303"/>
      <c r="AQ40" s="301"/>
      <c r="AR40" s="302"/>
      <c r="AS40" s="303"/>
      <c r="AT40" s="305"/>
      <c r="AU40" s="306"/>
    </row>
    <row r="41" spans="1:47" ht="12.75">
      <c r="A41" s="581">
        <v>17</v>
      </c>
      <c r="B41" s="567" t="s">
        <v>16</v>
      </c>
      <c r="C41" s="589" t="s">
        <v>185</v>
      </c>
      <c r="D41" s="307">
        <v>0</v>
      </c>
      <c r="E41" s="308"/>
      <c r="F41" s="309"/>
      <c r="G41" s="310"/>
      <c r="H41" s="311"/>
      <c r="I41" s="310"/>
      <c r="J41" s="308"/>
      <c r="K41" s="309"/>
      <c r="L41" s="310"/>
      <c r="M41" s="312"/>
      <c r="N41" s="313"/>
      <c r="O41" s="314">
        <v>0</v>
      </c>
      <c r="P41" s="308"/>
      <c r="Q41" s="309"/>
      <c r="R41" s="310"/>
      <c r="S41" s="311"/>
      <c r="T41" s="310"/>
      <c r="U41" s="308"/>
      <c r="V41" s="309"/>
      <c r="W41" s="310"/>
      <c r="X41" s="312"/>
      <c r="Y41" s="313"/>
      <c r="Z41" s="314">
        <v>0</v>
      </c>
      <c r="AA41" s="308"/>
      <c r="AB41" s="309"/>
      <c r="AC41" s="310"/>
      <c r="AD41" s="311"/>
      <c r="AE41" s="310"/>
      <c r="AF41" s="308"/>
      <c r="AG41" s="309"/>
      <c r="AH41" s="310"/>
      <c r="AI41" s="312"/>
      <c r="AJ41" s="313"/>
      <c r="AK41" s="314">
        <v>0</v>
      </c>
      <c r="AL41" s="308"/>
      <c r="AM41" s="309"/>
      <c r="AN41" s="310"/>
      <c r="AO41" s="311"/>
      <c r="AP41" s="310"/>
      <c r="AQ41" s="308"/>
      <c r="AR41" s="309"/>
      <c r="AS41" s="310"/>
      <c r="AT41" s="308"/>
      <c r="AU41" s="313"/>
    </row>
    <row r="42" spans="1:47" ht="13.5" thickBot="1">
      <c r="A42" s="582"/>
      <c r="B42" s="568"/>
      <c r="C42" s="592"/>
      <c r="D42" s="380"/>
      <c r="E42" s="381"/>
      <c r="F42" s="382"/>
      <c r="G42" s="383"/>
      <c r="H42" s="384"/>
      <c r="I42" s="383"/>
      <c r="J42" s="381"/>
      <c r="K42" s="382"/>
      <c r="L42" s="383"/>
      <c r="M42" s="385"/>
      <c r="N42" s="386"/>
      <c r="O42" s="387"/>
      <c r="P42" s="381"/>
      <c r="Q42" s="382"/>
      <c r="R42" s="383"/>
      <c r="S42" s="384"/>
      <c r="T42" s="383"/>
      <c r="U42" s="381"/>
      <c r="V42" s="382"/>
      <c r="W42" s="383"/>
      <c r="X42" s="385"/>
      <c r="Y42" s="386"/>
      <c r="Z42" s="387"/>
      <c r="AA42" s="381"/>
      <c r="AB42" s="382"/>
      <c r="AC42" s="383"/>
      <c r="AD42" s="384"/>
      <c r="AE42" s="383"/>
      <c r="AF42" s="381"/>
      <c r="AG42" s="382"/>
      <c r="AH42" s="383"/>
      <c r="AI42" s="385"/>
      <c r="AJ42" s="386"/>
      <c r="AK42" s="387"/>
      <c r="AL42" s="381"/>
      <c r="AM42" s="382"/>
      <c r="AN42" s="383"/>
      <c r="AO42" s="384"/>
      <c r="AP42" s="383"/>
      <c r="AQ42" s="381"/>
      <c r="AR42" s="382"/>
      <c r="AS42" s="383"/>
      <c r="AT42" s="381"/>
      <c r="AU42" s="388"/>
    </row>
    <row r="43" spans="1:47" ht="12.75">
      <c r="A43" s="603">
        <v>18</v>
      </c>
      <c r="B43" s="601" t="s">
        <v>183</v>
      </c>
      <c r="C43" s="599" t="s">
        <v>188</v>
      </c>
      <c r="D43" s="390">
        <v>0</v>
      </c>
      <c r="E43" s="390"/>
      <c r="F43" s="391"/>
      <c r="G43" s="392"/>
      <c r="H43" s="393"/>
      <c r="I43" s="392"/>
      <c r="J43" s="390"/>
      <c r="K43" s="391"/>
      <c r="L43" s="392"/>
      <c r="M43" s="394"/>
      <c r="N43" s="395"/>
      <c r="O43" s="392">
        <v>0</v>
      </c>
      <c r="P43" s="390"/>
      <c r="Q43" s="391"/>
      <c r="R43" s="392"/>
      <c r="S43" s="393"/>
      <c r="T43" s="392"/>
      <c r="U43" s="390"/>
      <c r="V43" s="391"/>
      <c r="W43" s="392"/>
      <c r="X43" s="394"/>
      <c r="Y43" s="395"/>
      <c r="Z43" s="392">
        <v>0</v>
      </c>
      <c r="AA43" s="390"/>
      <c r="AB43" s="391"/>
      <c r="AC43" s="392"/>
      <c r="AD43" s="393"/>
      <c r="AE43" s="392"/>
      <c r="AF43" s="390"/>
      <c r="AG43" s="391"/>
      <c r="AH43" s="392"/>
      <c r="AI43" s="394"/>
      <c r="AJ43" s="395"/>
      <c r="AK43" s="392">
        <v>0</v>
      </c>
      <c r="AL43" s="390"/>
      <c r="AM43" s="391"/>
      <c r="AN43" s="392"/>
      <c r="AO43" s="393"/>
      <c r="AP43" s="392"/>
      <c r="AQ43" s="390"/>
      <c r="AR43" s="391"/>
      <c r="AS43" s="392"/>
      <c r="AT43" s="390"/>
      <c r="AU43" s="379"/>
    </row>
    <row r="44" spans="1:47" ht="13.5" thickBot="1">
      <c r="A44" s="604"/>
      <c r="B44" s="608"/>
      <c r="C44" s="607"/>
      <c r="D44" s="359"/>
      <c r="E44" s="359"/>
      <c r="F44" s="360"/>
      <c r="G44" s="361"/>
      <c r="H44" s="362"/>
      <c r="I44" s="361"/>
      <c r="J44" s="359"/>
      <c r="K44" s="360"/>
      <c r="L44" s="361"/>
      <c r="M44" s="363"/>
      <c r="N44" s="364"/>
      <c r="O44" s="361"/>
      <c r="P44" s="359"/>
      <c r="Q44" s="360"/>
      <c r="R44" s="361"/>
      <c r="S44" s="362"/>
      <c r="T44" s="361"/>
      <c r="U44" s="359"/>
      <c r="V44" s="360"/>
      <c r="W44" s="361"/>
      <c r="X44" s="363"/>
      <c r="Y44" s="364"/>
      <c r="Z44" s="361"/>
      <c r="AA44" s="359"/>
      <c r="AB44" s="360"/>
      <c r="AC44" s="361"/>
      <c r="AD44" s="362"/>
      <c r="AE44" s="361"/>
      <c r="AF44" s="359"/>
      <c r="AG44" s="360"/>
      <c r="AH44" s="361"/>
      <c r="AI44" s="363"/>
      <c r="AJ44" s="364"/>
      <c r="AK44" s="361"/>
      <c r="AL44" s="359"/>
      <c r="AM44" s="360"/>
      <c r="AN44" s="361"/>
      <c r="AO44" s="362"/>
      <c r="AP44" s="361"/>
      <c r="AQ44" s="359"/>
      <c r="AR44" s="360"/>
      <c r="AS44" s="361"/>
      <c r="AT44" s="359"/>
      <c r="AU44" s="364"/>
    </row>
    <row r="45" spans="1:47" ht="12.75">
      <c r="A45" s="616">
        <v>19</v>
      </c>
      <c r="B45" s="610" t="s">
        <v>194</v>
      </c>
      <c r="C45" s="611" t="s">
        <v>195</v>
      </c>
      <c r="D45" s="351"/>
      <c r="E45" s="352"/>
      <c r="F45" s="353"/>
      <c r="G45" s="354"/>
      <c r="H45" s="355"/>
      <c r="I45" s="354"/>
      <c r="J45" s="352"/>
      <c r="K45" s="353"/>
      <c r="L45" s="354"/>
      <c r="M45" s="356"/>
      <c r="N45" s="357"/>
      <c r="O45" s="358"/>
      <c r="P45" s="352"/>
      <c r="Q45" s="353"/>
      <c r="R45" s="354"/>
      <c r="S45" s="355"/>
      <c r="T45" s="354"/>
      <c r="U45" s="352"/>
      <c r="V45" s="353"/>
      <c r="W45" s="354"/>
      <c r="X45" s="356"/>
      <c r="Y45" s="357"/>
      <c r="Z45" s="358"/>
      <c r="AA45" s="352"/>
      <c r="AB45" s="353"/>
      <c r="AC45" s="354"/>
      <c r="AD45" s="355"/>
      <c r="AE45" s="354"/>
      <c r="AF45" s="352"/>
      <c r="AG45" s="353"/>
      <c r="AH45" s="354"/>
      <c r="AI45" s="356"/>
      <c r="AJ45" s="357"/>
      <c r="AK45" s="358"/>
      <c r="AL45" s="352"/>
      <c r="AM45" s="353"/>
      <c r="AN45" s="354"/>
      <c r="AO45" s="355"/>
      <c r="AP45" s="354"/>
      <c r="AQ45" s="352"/>
      <c r="AR45" s="353"/>
      <c r="AS45" s="354"/>
      <c r="AT45" s="356"/>
      <c r="AU45" s="357"/>
    </row>
    <row r="46" spans="1:47" ht="13.5" thickBot="1">
      <c r="A46" s="598"/>
      <c r="B46" s="602"/>
      <c r="C46" s="600"/>
      <c r="D46" s="359"/>
      <c r="E46" s="359"/>
      <c r="F46" s="360"/>
      <c r="G46" s="361"/>
      <c r="H46" s="362"/>
      <c r="I46" s="361"/>
      <c r="J46" s="359"/>
      <c r="K46" s="360"/>
      <c r="L46" s="361"/>
      <c r="M46" s="363"/>
      <c r="N46" s="364"/>
      <c r="O46" s="361"/>
      <c r="P46" s="359"/>
      <c r="Q46" s="360"/>
      <c r="R46" s="361"/>
      <c r="S46" s="362"/>
      <c r="T46" s="361"/>
      <c r="U46" s="359"/>
      <c r="V46" s="360"/>
      <c r="W46" s="361"/>
      <c r="X46" s="363"/>
      <c r="Y46" s="364"/>
      <c r="Z46" s="361"/>
      <c r="AA46" s="359"/>
      <c r="AB46" s="360"/>
      <c r="AC46" s="361"/>
      <c r="AD46" s="362"/>
      <c r="AE46" s="361"/>
      <c r="AF46" s="359"/>
      <c r="AG46" s="360"/>
      <c r="AH46" s="361"/>
      <c r="AI46" s="363"/>
      <c r="AJ46" s="364"/>
      <c r="AK46" s="361"/>
      <c r="AL46" s="359"/>
      <c r="AM46" s="360"/>
      <c r="AN46" s="361"/>
      <c r="AO46" s="362"/>
      <c r="AP46" s="361"/>
      <c r="AQ46" s="359"/>
      <c r="AR46" s="360"/>
      <c r="AS46" s="361"/>
      <c r="AT46" s="363"/>
      <c r="AU46" s="364"/>
    </row>
    <row r="47" spans="1:47" ht="13.5" thickBot="1">
      <c r="A47" s="421">
        <v>20</v>
      </c>
      <c r="B47" s="422" t="s">
        <v>15</v>
      </c>
      <c r="C47" s="423" t="s">
        <v>196</v>
      </c>
      <c r="D47" s="424">
        <v>0</v>
      </c>
      <c r="E47" s="425"/>
      <c r="F47" s="426"/>
      <c r="G47" s="427"/>
      <c r="H47" s="428"/>
      <c r="I47" s="427"/>
      <c r="J47" s="425"/>
      <c r="K47" s="426"/>
      <c r="L47" s="427"/>
      <c r="M47" s="429"/>
      <c r="N47" s="430"/>
      <c r="O47" s="431"/>
      <c r="P47" s="425"/>
      <c r="Q47" s="426"/>
      <c r="R47" s="427"/>
      <c r="S47" s="428"/>
      <c r="T47" s="427"/>
      <c r="U47" s="425"/>
      <c r="V47" s="426"/>
      <c r="W47" s="427"/>
      <c r="X47" s="429"/>
      <c r="Y47" s="430"/>
      <c r="Z47" s="431">
        <v>0</v>
      </c>
      <c r="AA47" s="425"/>
      <c r="AB47" s="426"/>
      <c r="AC47" s="427"/>
      <c r="AD47" s="428"/>
      <c r="AE47" s="427"/>
      <c r="AF47" s="425"/>
      <c r="AG47" s="426"/>
      <c r="AH47" s="427"/>
      <c r="AI47" s="429"/>
      <c r="AJ47" s="430"/>
      <c r="AK47" s="431">
        <v>0</v>
      </c>
      <c r="AL47" s="425"/>
      <c r="AM47" s="426"/>
      <c r="AN47" s="427"/>
      <c r="AO47" s="428"/>
      <c r="AP47" s="427"/>
      <c r="AQ47" s="425"/>
      <c r="AR47" s="426"/>
      <c r="AS47" s="427"/>
      <c r="AT47" s="429"/>
      <c r="AU47" s="430"/>
    </row>
    <row r="48" spans="1:47" ht="12.75">
      <c r="A48" s="30"/>
      <c r="B48" s="28"/>
      <c r="C48" s="29"/>
      <c r="D48" s="13"/>
      <c r="E48" s="13"/>
      <c r="F48" s="65"/>
      <c r="G48" s="34"/>
      <c r="H48" s="79"/>
      <c r="I48" s="34"/>
      <c r="J48" s="13"/>
      <c r="K48" s="65"/>
      <c r="L48" s="34"/>
      <c r="M48" s="14"/>
      <c r="N48" s="39"/>
      <c r="O48" s="34"/>
      <c r="P48" s="13"/>
      <c r="Q48" s="65"/>
      <c r="R48" s="34"/>
      <c r="S48" s="79"/>
      <c r="T48" s="34"/>
      <c r="U48" s="13"/>
      <c r="V48" s="65"/>
      <c r="W48" s="34"/>
      <c r="X48" s="14"/>
      <c r="Y48" s="39"/>
      <c r="Z48" s="34"/>
      <c r="AA48" s="13"/>
      <c r="AB48" s="65"/>
      <c r="AC48" s="34"/>
      <c r="AD48" s="79"/>
      <c r="AE48" s="34"/>
      <c r="AF48" s="13"/>
      <c r="AG48" s="65"/>
      <c r="AH48" s="34"/>
      <c r="AI48" s="14"/>
      <c r="AJ48" s="39"/>
      <c r="AK48" s="34"/>
      <c r="AL48" s="13"/>
      <c r="AM48" s="65"/>
      <c r="AN48" s="34"/>
      <c r="AO48" s="79"/>
      <c r="AP48" s="34"/>
      <c r="AQ48" s="13"/>
      <c r="AR48" s="65"/>
      <c r="AS48" s="34"/>
      <c r="AT48" s="14"/>
      <c r="AU48" s="39"/>
    </row>
    <row r="49" spans="1:47" ht="12.75">
      <c r="A49" s="23"/>
      <c r="B49" s="28"/>
      <c r="C49" s="29"/>
      <c r="D49" s="24"/>
      <c r="E49" s="25"/>
      <c r="F49" s="64"/>
      <c r="G49" s="59"/>
      <c r="H49" s="78"/>
      <c r="I49" s="59"/>
      <c r="J49" s="25"/>
      <c r="K49" s="64"/>
      <c r="L49" s="59"/>
      <c r="M49" s="26"/>
      <c r="N49" s="38"/>
      <c r="O49" s="35"/>
      <c r="P49" s="25"/>
      <c r="Q49" s="64"/>
      <c r="R49" s="59"/>
      <c r="S49" s="78"/>
      <c r="T49" s="59"/>
      <c r="U49" s="25"/>
      <c r="V49" s="64"/>
      <c r="W49" s="59"/>
      <c r="X49" s="26"/>
      <c r="Y49" s="38"/>
      <c r="Z49" s="35"/>
      <c r="AA49" s="25"/>
      <c r="AB49" s="64"/>
      <c r="AC49" s="59"/>
      <c r="AD49" s="78"/>
      <c r="AE49" s="59"/>
      <c r="AF49" s="25"/>
      <c r="AG49" s="64"/>
      <c r="AH49" s="59"/>
      <c r="AI49" s="26"/>
      <c r="AJ49" s="38"/>
      <c r="AK49" s="35"/>
      <c r="AL49" s="25"/>
      <c r="AM49" s="64"/>
      <c r="AN49" s="59"/>
      <c r="AO49" s="78"/>
      <c r="AP49" s="59"/>
      <c r="AQ49" s="25"/>
      <c r="AR49" s="64"/>
      <c r="AS49" s="59"/>
      <c r="AT49" s="26"/>
      <c r="AU49" s="38"/>
    </row>
    <row r="50" spans="1:47" ht="12.75">
      <c r="A50" s="30"/>
      <c r="B50" s="28"/>
      <c r="C50" s="29"/>
      <c r="D50" s="13"/>
      <c r="E50" s="13"/>
      <c r="F50" s="65"/>
      <c r="G50" s="34"/>
      <c r="H50" s="79"/>
      <c r="I50" s="34"/>
      <c r="J50" s="13"/>
      <c r="K50" s="65"/>
      <c r="L50" s="34"/>
      <c r="M50" s="14"/>
      <c r="N50" s="39"/>
      <c r="O50" s="34"/>
      <c r="P50" s="13"/>
      <c r="Q50" s="65"/>
      <c r="R50" s="34"/>
      <c r="S50" s="79"/>
      <c r="T50" s="34"/>
      <c r="U50" s="13"/>
      <c r="V50" s="65"/>
      <c r="W50" s="34"/>
      <c r="X50" s="14"/>
      <c r="Y50" s="39"/>
      <c r="Z50" s="34"/>
      <c r="AA50" s="13"/>
      <c r="AB50" s="65"/>
      <c r="AC50" s="34"/>
      <c r="AD50" s="79"/>
      <c r="AE50" s="34"/>
      <c r="AF50" s="13"/>
      <c r="AG50" s="65"/>
      <c r="AH50" s="34"/>
      <c r="AI50" s="14"/>
      <c r="AJ50" s="39"/>
      <c r="AK50" s="34"/>
      <c r="AL50" s="13"/>
      <c r="AM50" s="65"/>
      <c r="AN50" s="34"/>
      <c r="AO50" s="79"/>
      <c r="AP50" s="34"/>
      <c r="AQ50" s="13"/>
      <c r="AR50" s="65"/>
      <c r="AS50" s="34"/>
      <c r="AT50" s="14"/>
      <c r="AU50" s="39"/>
    </row>
    <row r="51" spans="1:47" ht="12.75">
      <c r="A51" s="23"/>
      <c r="B51" s="28"/>
      <c r="C51" s="29"/>
      <c r="D51" s="24"/>
      <c r="E51" s="25"/>
      <c r="F51" s="64"/>
      <c r="G51" s="59"/>
      <c r="H51" s="78"/>
      <c r="I51" s="59"/>
      <c r="J51" s="25"/>
      <c r="K51" s="64"/>
      <c r="L51" s="59"/>
      <c r="M51" s="26"/>
      <c r="N51" s="38"/>
      <c r="O51" s="35"/>
      <c r="P51" s="25"/>
      <c r="Q51" s="64"/>
      <c r="R51" s="59"/>
      <c r="S51" s="78"/>
      <c r="T51" s="59"/>
      <c r="U51" s="25"/>
      <c r="V51" s="64"/>
      <c r="W51" s="59"/>
      <c r="X51" s="26"/>
      <c r="Y51" s="38"/>
      <c r="Z51" s="35"/>
      <c r="AA51" s="25"/>
      <c r="AB51" s="64"/>
      <c r="AC51" s="59"/>
      <c r="AD51" s="78"/>
      <c r="AE51" s="59"/>
      <c r="AF51" s="25"/>
      <c r="AG51" s="64"/>
      <c r="AH51" s="59"/>
      <c r="AI51" s="26"/>
      <c r="AJ51" s="38"/>
      <c r="AK51" s="35"/>
      <c r="AL51" s="25"/>
      <c r="AM51" s="64"/>
      <c r="AN51" s="59"/>
      <c r="AO51" s="78"/>
      <c r="AP51" s="59"/>
      <c r="AQ51" s="25"/>
      <c r="AR51" s="64"/>
      <c r="AS51" s="59"/>
      <c r="AT51" s="26"/>
      <c r="AU51" s="38"/>
    </row>
    <row r="52" spans="1:47" ht="12.75">
      <c r="A52" s="23"/>
      <c r="B52" s="28"/>
      <c r="C52" s="29"/>
      <c r="D52" s="24"/>
      <c r="E52" s="25"/>
      <c r="F52" s="64"/>
      <c r="G52" s="59"/>
      <c r="H52" s="78"/>
      <c r="I52" s="59"/>
      <c r="J52" s="25"/>
      <c r="K52" s="64"/>
      <c r="L52" s="59"/>
      <c r="M52" s="26"/>
      <c r="N52" s="38"/>
      <c r="O52" s="35"/>
      <c r="P52" s="25"/>
      <c r="Q52" s="64"/>
      <c r="R52" s="59"/>
      <c r="S52" s="78"/>
      <c r="T52" s="59"/>
      <c r="U52" s="25"/>
      <c r="V52" s="64"/>
      <c r="W52" s="59"/>
      <c r="X52" s="26"/>
      <c r="Y52" s="38"/>
      <c r="Z52" s="35"/>
      <c r="AA52" s="25"/>
      <c r="AB52" s="64"/>
      <c r="AC52" s="59"/>
      <c r="AD52" s="78"/>
      <c r="AE52" s="59"/>
      <c r="AF52" s="25"/>
      <c r="AG52" s="64"/>
      <c r="AH52" s="59"/>
      <c r="AI52" s="26"/>
      <c r="AJ52" s="38"/>
      <c r="AK52" s="35"/>
      <c r="AL52" s="25"/>
      <c r="AM52" s="64"/>
      <c r="AN52" s="59"/>
      <c r="AO52" s="78"/>
      <c r="AP52" s="59"/>
      <c r="AQ52" s="25"/>
      <c r="AR52" s="64"/>
      <c r="AS52" s="59"/>
      <c r="AT52" s="26"/>
      <c r="AU52" s="38"/>
    </row>
    <row r="53" spans="1:47" ht="13.5" thickBot="1">
      <c r="A53" s="563" t="s">
        <v>23</v>
      </c>
      <c r="B53" s="564"/>
      <c r="C53" s="565"/>
      <c r="D53" s="53">
        <f>SUM(D17:D52)</f>
        <v>1</v>
      </c>
      <c r="E53" s="49"/>
      <c r="F53" s="42"/>
      <c r="G53" s="42"/>
      <c r="H53" s="42"/>
      <c r="I53" s="42"/>
      <c r="J53" s="42"/>
      <c r="K53" s="42"/>
      <c r="L53" s="42"/>
      <c r="M53" s="42"/>
      <c r="N53" s="43"/>
      <c r="O53" s="54">
        <f>SUM(O17:O52)</f>
        <v>0</v>
      </c>
      <c r="P53" s="50"/>
      <c r="Q53" s="45"/>
      <c r="R53" s="45"/>
      <c r="S53" s="45"/>
      <c r="T53" s="45"/>
      <c r="U53" s="44"/>
      <c r="V53" s="45"/>
      <c r="W53" s="45"/>
      <c r="X53" s="45"/>
      <c r="Y53" s="46"/>
      <c r="Z53" s="45">
        <f>SUM(Z17:Z52)</f>
        <v>6</v>
      </c>
      <c r="AA53" s="51"/>
      <c r="AB53" s="45"/>
      <c r="AC53" s="45"/>
      <c r="AD53" s="45"/>
      <c r="AE53" s="45"/>
      <c r="AF53" s="45"/>
      <c r="AG53" s="47"/>
      <c r="AH53" s="47"/>
      <c r="AI53" s="47"/>
      <c r="AJ53" s="48"/>
      <c r="AK53" s="56">
        <f>SUM(AK17:AK52)</f>
        <v>1</v>
      </c>
      <c r="AL53" s="52"/>
      <c r="AM53" s="47"/>
      <c r="AN53" s="47"/>
      <c r="AO53" s="47"/>
      <c r="AP53" s="47"/>
      <c r="AQ53" s="47"/>
      <c r="AR53" s="47"/>
      <c r="AS53" s="47"/>
      <c r="AT53" s="47"/>
      <c r="AU53" s="48"/>
    </row>
  </sheetData>
  <sheetProtection/>
  <mergeCells count="175">
    <mergeCell ref="A45:A46"/>
    <mergeCell ref="B45:B46"/>
    <mergeCell ref="C45:C46"/>
    <mergeCell ref="A43:A44"/>
    <mergeCell ref="B43:B44"/>
    <mergeCell ref="C43:C44"/>
    <mergeCell ref="AB2:AI2"/>
    <mergeCell ref="A33:A34"/>
    <mergeCell ref="B33:B34"/>
    <mergeCell ref="C33:C34"/>
    <mergeCell ref="A41:A42"/>
    <mergeCell ref="B41:B42"/>
    <mergeCell ref="C41:C42"/>
    <mergeCell ref="A27:A28"/>
    <mergeCell ref="B27:B28"/>
    <mergeCell ref="C27:C28"/>
    <mergeCell ref="C30:C31"/>
    <mergeCell ref="A17:A19"/>
    <mergeCell ref="B17:B19"/>
    <mergeCell ref="C17:C19"/>
    <mergeCell ref="A21:A24"/>
    <mergeCell ref="B21:B24"/>
    <mergeCell ref="C21:C24"/>
    <mergeCell ref="B1:C1"/>
    <mergeCell ref="D1:Y1"/>
    <mergeCell ref="B2:C2"/>
    <mergeCell ref="D2:Y2"/>
    <mergeCell ref="B3:C3"/>
    <mergeCell ref="D3:Y3"/>
    <mergeCell ref="A4:C4"/>
    <mergeCell ref="D4:N4"/>
    <mergeCell ref="O4:Y4"/>
    <mergeCell ref="Z4:AJ4"/>
    <mergeCell ref="AK4:AU4"/>
    <mergeCell ref="A5:C5"/>
    <mergeCell ref="D5:N5"/>
    <mergeCell ref="O5:Y5"/>
    <mergeCell ref="Z5:AJ5"/>
    <mergeCell ref="AK5:AU5"/>
    <mergeCell ref="A6:C6"/>
    <mergeCell ref="E6:F6"/>
    <mergeCell ref="G6:H6"/>
    <mergeCell ref="I6:J6"/>
    <mergeCell ref="D6:D16"/>
    <mergeCell ref="A9:C9"/>
    <mergeCell ref="E9:F9"/>
    <mergeCell ref="G9:H9"/>
    <mergeCell ref="I9:J9"/>
    <mergeCell ref="A14:A16"/>
    <mergeCell ref="K6:L6"/>
    <mergeCell ref="M6:N6"/>
    <mergeCell ref="P6:Q6"/>
    <mergeCell ref="R6:S6"/>
    <mergeCell ref="O6:O16"/>
    <mergeCell ref="K9:L9"/>
    <mergeCell ref="M9:N9"/>
    <mergeCell ref="P9:Q9"/>
    <mergeCell ref="R9:S9"/>
    <mergeCell ref="P11:Y11"/>
    <mergeCell ref="T6:U6"/>
    <mergeCell ref="V6:W6"/>
    <mergeCell ref="X6:Y6"/>
    <mergeCell ref="AA6:AB6"/>
    <mergeCell ref="Z6:Z16"/>
    <mergeCell ref="V7:W7"/>
    <mergeCell ref="X7:Y7"/>
    <mergeCell ref="AA7:AB7"/>
    <mergeCell ref="T9:U9"/>
    <mergeCell ref="V9:W9"/>
    <mergeCell ref="AC6:AD6"/>
    <mergeCell ref="AE6:AF6"/>
    <mergeCell ref="AG6:AH6"/>
    <mergeCell ref="AI6:AJ6"/>
    <mergeCell ref="AL6:AM6"/>
    <mergeCell ref="AN6:AO6"/>
    <mergeCell ref="AP6:AQ6"/>
    <mergeCell ref="AR6:AS6"/>
    <mergeCell ref="AT6:AU6"/>
    <mergeCell ref="A7:C7"/>
    <mergeCell ref="E7:F7"/>
    <mergeCell ref="G7:H7"/>
    <mergeCell ref="I7:J7"/>
    <mergeCell ref="K7:L7"/>
    <mergeCell ref="M7:N7"/>
    <mergeCell ref="P7:Q7"/>
    <mergeCell ref="R7:S7"/>
    <mergeCell ref="T7:U7"/>
    <mergeCell ref="AL13:AU13"/>
    <mergeCell ref="AL14:AO14"/>
    <mergeCell ref="AC7:AD7"/>
    <mergeCell ref="AE7:AF7"/>
    <mergeCell ref="AG7:AH7"/>
    <mergeCell ref="AI7:AJ7"/>
    <mergeCell ref="AP9:AQ9"/>
    <mergeCell ref="AL10:AM10"/>
    <mergeCell ref="AN10:AO10"/>
    <mergeCell ref="AP10:AQ10"/>
    <mergeCell ref="AR7:AS7"/>
    <mergeCell ref="AT7:AU7"/>
    <mergeCell ref="E8:N8"/>
    <mergeCell ref="P8:Y8"/>
    <mergeCell ref="AA8:AJ8"/>
    <mergeCell ref="AL8:AU8"/>
    <mergeCell ref="AL7:AM7"/>
    <mergeCell ref="AK6:AK16"/>
    <mergeCell ref="AN7:AO7"/>
    <mergeCell ref="AP7:AQ7"/>
    <mergeCell ref="X9:Y9"/>
    <mergeCell ref="AA9:AB9"/>
    <mergeCell ref="AC9:AD9"/>
    <mergeCell ref="AE9:AF9"/>
    <mergeCell ref="AG9:AH9"/>
    <mergeCell ref="AI9:AJ9"/>
    <mergeCell ref="AL9:AM9"/>
    <mergeCell ref="AN9:AO9"/>
    <mergeCell ref="AR9:AS9"/>
    <mergeCell ref="AT9:AU9"/>
    <mergeCell ref="A10:C10"/>
    <mergeCell ref="E10:F10"/>
    <mergeCell ref="G10:H10"/>
    <mergeCell ref="I10:J10"/>
    <mergeCell ref="K10:L10"/>
    <mergeCell ref="M10:N10"/>
    <mergeCell ref="P10:Q10"/>
    <mergeCell ref="R10:S10"/>
    <mergeCell ref="T10:U10"/>
    <mergeCell ref="V10:W10"/>
    <mergeCell ref="X10:Y10"/>
    <mergeCell ref="AA10:AB10"/>
    <mergeCell ref="AC10:AD10"/>
    <mergeCell ref="AE10:AF10"/>
    <mergeCell ref="AG10:AH10"/>
    <mergeCell ref="AI10:AJ10"/>
    <mergeCell ref="AR10:AS10"/>
    <mergeCell ref="AT10:AU10"/>
    <mergeCell ref="AL11:AU11"/>
    <mergeCell ref="A12:C12"/>
    <mergeCell ref="E12:N12"/>
    <mergeCell ref="P12:Y12"/>
    <mergeCell ref="AA12:AJ12"/>
    <mergeCell ref="AL12:AU12"/>
    <mergeCell ref="AA11:AJ11"/>
    <mergeCell ref="E13:N13"/>
    <mergeCell ref="P13:Y13"/>
    <mergeCell ref="AA13:AJ13"/>
    <mergeCell ref="P14:S14"/>
    <mergeCell ref="T14:Y14"/>
    <mergeCell ref="AA14:AD14"/>
    <mergeCell ref="AE14:AJ14"/>
    <mergeCell ref="A11:C11"/>
    <mergeCell ref="E11:N11"/>
    <mergeCell ref="E14:H14"/>
    <mergeCell ref="I14:N14"/>
    <mergeCell ref="B14:B16"/>
    <mergeCell ref="C14:C16"/>
    <mergeCell ref="AP14:AU14"/>
    <mergeCell ref="E15:F15"/>
    <mergeCell ref="G15:H15"/>
    <mergeCell ref="I15:K15"/>
    <mergeCell ref="L15:N15"/>
    <mergeCell ref="P15:Q15"/>
    <mergeCell ref="R15:S15"/>
    <mergeCell ref="T15:V15"/>
    <mergeCell ref="AS15:AU15"/>
    <mergeCell ref="AP15:AR15"/>
    <mergeCell ref="A53:C53"/>
    <mergeCell ref="AH15:AJ15"/>
    <mergeCell ref="AL15:AM15"/>
    <mergeCell ref="AN15:AO15"/>
    <mergeCell ref="W15:Y15"/>
    <mergeCell ref="AA15:AB15"/>
    <mergeCell ref="AC15:AD15"/>
    <mergeCell ref="AE15:AG15"/>
    <mergeCell ref="A30:A31"/>
    <mergeCell ref="B30:B31"/>
  </mergeCells>
  <printOptions/>
  <pageMargins left="0.787401575" right="0.787401575" top="0.984251969" bottom="0.984251969" header="0.4921259845" footer="0.4921259845"/>
  <pageSetup horizontalDpi="200" verticalDpi="2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AZ53"/>
  <sheetViews>
    <sheetView zoomScalePageLayoutView="0" workbookViewId="0" topLeftCell="A7">
      <selection activeCell="AW43" sqref="AW43:AW44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27.57421875" style="0" customWidth="1"/>
    <col min="4" max="4" width="2.28125" style="0" customWidth="1"/>
    <col min="5" max="5" width="3.7109375" style="0" customWidth="1"/>
    <col min="6" max="6" width="4.28125" style="0" customWidth="1"/>
    <col min="7" max="7" width="3.7109375" style="0" customWidth="1"/>
    <col min="8" max="8" width="4.2812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3.7109375" style="0" customWidth="1"/>
    <col min="13" max="13" width="4.28125" style="0" customWidth="1"/>
    <col min="14" max="14" width="3.8515625" style="0" customWidth="1"/>
    <col min="15" max="15" width="2.28125" style="0" customWidth="1"/>
    <col min="16" max="16" width="3.7109375" style="0" customWidth="1"/>
    <col min="17" max="17" width="4.28125" style="0" customWidth="1"/>
    <col min="18" max="18" width="3.7109375" style="0" customWidth="1"/>
    <col min="19" max="19" width="4.28125" style="0" customWidth="1"/>
    <col min="20" max="20" width="3.7109375" style="0" customWidth="1"/>
    <col min="21" max="21" width="4.281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3.8515625" style="0" customWidth="1"/>
    <col min="26" max="26" width="2.7109375" style="0" customWidth="1"/>
    <col min="27" max="27" width="3.7109375" style="0" customWidth="1"/>
    <col min="28" max="28" width="4.28125" style="0" customWidth="1"/>
    <col min="29" max="29" width="3.7109375" style="0" customWidth="1"/>
    <col min="30" max="30" width="4.28125" style="0" customWidth="1"/>
    <col min="31" max="31" width="3.7109375" style="0" customWidth="1"/>
    <col min="32" max="32" width="4.28125" style="0" customWidth="1"/>
    <col min="33" max="33" width="3.8515625" style="0" customWidth="1"/>
    <col min="34" max="34" width="3.7109375" style="0" customWidth="1"/>
    <col min="35" max="35" width="4.28125" style="0" customWidth="1"/>
    <col min="36" max="36" width="3.8515625" style="0" customWidth="1"/>
    <col min="37" max="37" width="2.28125" style="0" customWidth="1"/>
    <col min="38" max="38" width="3.7109375" style="0" customWidth="1"/>
    <col min="39" max="39" width="4.28125" style="0" customWidth="1"/>
    <col min="40" max="40" width="3.7109375" style="0" customWidth="1"/>
    <col min="41" max="41" width="4.28125" style="0" customWidth="1"/>
    <col min="42" max="42" width="3.7109375" style="0" customWidth="1"/>
    <col min="43" max="43" width="4.28125" style="0" customWidth="1"/>
    <col min="44" max="44" width="3.8515625" style="0" customWidth="1"/>
    <col min="45" max="45" width="3.7109375" style="0" customWidth="1"/>
    <col min="46" max="46" width="4.28125" style="0" customWidth="1"/>
    <col min="47" max="47" width="3.8515625" style="0" customWidth="1"/>
    <col min="48" max="52" width="4.7109375" style="0" customWidth="1"/>
  </cols>
  <sheetData>
    <row r="1" spans="1:47" ht="12.75">
      <c r="A1" s="4" t="s">
        <v>15</v>
      </c>
      <c r="B1" s="527" t="s">
        <v>122</v>
      </c>
      <c r="C1" s="528"/>
      <c r="D1" s="542" t="s">
        <v>29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AK1" s="9"/>
      <c r="AL1" s="9"/>
      <c r="AM1" s="10"/>
      <c r="AN1" s="10"/>
      <c r="AO1" s="10"/>
      <c r="AP1" s="10"/>
      <c r="AQ1" s="10"/>
      <c r="AR1" s="11"/>
      <c r="AS1" s="10"/>
      <c r="AT1" s="10"/>
      <c r="AU1" s="72"/>
    </row>
    <row r="2" spans="1:47" ht="12.75">
      <c r="A2" s="4" t="s">
        <v>16</v>
      </c>
      <c r="B2" s="529" t="s">
        <v>120</v>
      </c>
      <c r="C2" s="530"/>
      <c r="D2" s="537" t="s">
        <v>57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AB2" s="584" t="s">
        <v>186</v>
      </c>
      <c r="AC2" s="584"/>
      <c r="AD2" s="584"/>
      <c r="AE2" s="584"/>
      <c r="AF2" s="584"/>
      <c r="AG2" s="584"/>
      <c r="AH2" s="584"/>
      <c r="AI2" s="584"/>
      <c r="AU2" s="73"/>
    </row>
    <row r="3" spans="1:47" ht="13.5" thickBot="1">
      <c r="A3" s="70" t="s">
        <v>17</v>
      </c>
      <c r="B3" s="531" t="s">
        <v>30</v>
      </c>
      <c r="C3" s="532"/>
      <c r="D3" s="522" t="s">
        <v>58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4"/>
    </row>
    <row r="4" spans="1:47" ht="12.75">
      <c r="A4" s="534" t="s">
        <v>37</v>
      </c>
      <c r="B4" s="535"/>
      <c r="C4" s="536"/>
      <c r="D4" s="544" t="s">
        <v>31</v>
      </c>
      <c r="E4" s="545"/>
      <c r="F4" s="545"/>
      <c r="G4" s="545"/>
      <c r="H4" s="545"/>
      <c r="I4" s="545"/>
      <c r="J4" s="545"/>
      <c r="K4" s="545"/>
      <c r="L4" s="545"/>
      <c r="M4" s="545"/>
      <c r="N4" s="546"/>
      <c r="O4" s="544" t="s">
        <v>65</v>
      </c>
      <c r="P4" s="545"/>
      <c r="Q4" s="545"/>
      <c r="R4" s="545"/>
      <c r="S4" s="545"/>
      <c r="T4" s="545"/>
      <c r="U4" s="545"/>
      <c r="V4" s="545"/>
      <c r="W4" s="545"/>
      <c r="X4" s="545"/>
      <c r="Y4" s="546"/>
      <c r="Z4" s="544" t="s">
        <v>66</v>
      </c>
      <c r="AA4" s="545"/>
      <c r="AB4" s="545"/>
      <c r="AC4" s="545"/>
      <c r="AD4" s="545"/>
      <c r="AE4" s="545"/>
      <c r="AF4" s="545"/>
      <c r="AG4" s="545"/>
      <c r="AH4" s="545"/>
      <c r="AI4" s="545"/>
      <c r="AJ4" s="546"/>
      <c r="AK4" s="544" t="s">
        <v>67</v>
      </c>
      <c r="AL4" s="545"/>
      <c r="AM4" s="545"/>
      <c r="AN4" s="545"/>
      <c r="AO4" s="545"/>
      <c r="AP4" s="545"/>
      <c r="AQ4" s="545"/>
      <c r="AR4" s="545"/>
      <c r="AS4" s="545"/>
      <c r="AT4" s="545"/>
      <c r="AU4" s="546"/>
    </row>
    <row r="5" spans="1:47" ht="12.75">
      <c r="A5" s="533" t="s">
        <v>0</v>
      </c>
      <c r="B5" s="475"/>
      <c r="C5" s="476"/>
      <c r="D5" s="540" t="s">
        <v>32</v>
      </c>
      <c r="E5" s="547"/>
      <c r="F5" s="547"/>
      <c r="G5" s="547"/>
      <c r="H5" s="547"/>
      <c r="I5" s="547"/>
      <c r="J5" s="547"/>
      <c r="K5" s="547"/>
      <c r="L5" s="547"/>
      <c r="M5" s="547"/>
      <c r="N5" s="548"/>
      <c r="O5" s="540" t="s">
        <v>19</v>
      </c>
      <c r="P5" s="547"/>
      <c r="Q5" s="547"/>
      <c r="R5" s="547"/>
      <c r="S5" s="547"/>
      <c r="T5" s="547"/>
      <c r="U5" s="547"/>
      <c r="V5" s="547"/>
      <c r="W5" s="547"/>
      <c r="X5" s="547"/>
      <c r="Y5" s="548"/>
      <c r="Z5" s="540" t="s">
        <v>19</v>
      </c>
      <c r="AA5" s="547"/>
      <c r="AB5" s="547"/>
      <c r="AC5" s="547"/>
      <c r="AD5" s="547"/>
      <c r="AE5" s="547"/>
      <c r="AF5" s="547"/>
      <c r="AG5" s="547"/>
      <c r="AH5" s="547"/>
      <c r="AI5" s="547"/>
      <c r="AJ5" s="548"/>
      <c r="AK5" s="540" t="s">
        <v>19</v>
      </c>
      <c r="AL5" s="547"/>
      <c r="AM5" s="547"/>
      <c r="AN5" s="547"/>
      <c r="AO5" s="547"/>
      <c r="AP5" s="547"/>
      <c r="AQ5" s="547"/>
      <c r="AR5" s="547"/>
      <c r="AS5" s="547"/>
      <c r="AT5" s="547"/>
      <c r="AU5" s="548"/>
    </row>
    <row r="6" spans="1:47" ht="12.75">
      <c r="A6" s="566" t="s">
        <v>21</v>
      </c>
      <c r="B6" s="514"/>
      <c r="C6" s="515"/>
      <c r="D6" s="504"/>
      <c r="E6" s="496">
        <v>1</v>
      </c>
      <c r="F6" s="496"/>
      <c r="G6" s="496">
        <v>2</v>
      </c>
      <c r="H6" s="496"/>
      <c r="I6" s="496">
        <v>3</v>
      </c>
      <c r="J6" s="496"/>
      <c r="K6" s="496">
        <v>4</v>
      </c>
      <c r="L6" s="496"/>
      <c r="M6" s="496">
        <v>5</v>
      </c>
      <c r="N6" s="497"/>
      <c r="O6" s="504"/>
      <c r="P6" s="496">
        <v>1</v>
      </c>
      <c r="Q6" s="496"/>
      <c r="R6" s="496">
        <v>2</v>
      </c>
      <c r="S6" s="496"/>
      <c r="T6" s="496">
        <v>3</v>
      </c>
      <c r="U6" s="496"/>
      <c r="V6" s="496">
        <v>4</v>
      </c>
      <c r="W6" s="496"/>
      <c r="X6" s="496">
        <v>5</v>
      </c>
      <c r="Y6" s="497"/>
      <c r="Z6" s="504"/>
      <c r="AA6" s="496">
        <v>1</v>
      </c>
      <c r="AB6" s="496"/>
      <c r="AC6" s="496">
        <v>2</v>
      </c>
      <c r="AD6" s="496"/>
      <c r="AE6" s="496">
        <v>3</v>
      </c>
      <c r="AF6" s="496"/>
      <c r="AG6" s="496">
        <v>4</v>
      </c>
      <c r="AH6" s="496"/>
      <c r="AI6" s="496">
        <v>5</v>
      </c>
      <c r="AJ6" s="497"/>
      <c r="AK6" s="504"/>
      <c r="AL6" s="496">
        <v>1</v>
      </c>
      <c r="AM6" s="496"/>
      <c r="AN6" s="496">
        <v>2</v>
      </c>
      <c r="AO6" s="496"/>
      <c r="AP6" s="496">
        <v>3</v>
      </c>
      <c r="AQ6" s="496"/>
      <c r="AR6" s="496">
        <v>4</v>
      </c>
      <c r="AS6" s="496"/>
      <c r="AT6" s="496">
        <v>5</v>
      </c>
      <c r="AU6" s="497"/>
    </row>
    <row r="7" spans="1:47" ht="12.75">
      <c r="A7" s="516" t="s">
        <v>2</v>
      </c>
      <c r="B7" s="514"/>
      <c r="C7" s="515"/>
      <c r="D7" s="505"/>
      <c r="E7" s="490">
        <f>COUNTIF(E17:F52,1)</f>
        <v>0</v>
      </c>
      <c r="F7" s="490"/>
      <c r="G7" s="490">
        <f>COUNTIF(E17:F52,2)</f>
        <v>0</v>
      </c>
      <c r="H7" s="490"/>
      <c r="I7" s="507">
        <f>COUNTIF(E17:F52,3)</f>
        <v>0</v>
      </c>
      <c r="J7" s="508"/>
      <c r="K7" s="490">
        <f>COUNTIF(E17:F52,4)</f>
        <v>0</v>
      </c>
      <c r="L7" s="490"/>
      <c r="M7" s="490">
        <f>COUNTIF(E17:F52,5)</f>
        <v>0</v>
      </c>
      <c r="N7" s="491"/>
      <c r="O7" s="505"/>
      <c r="P7" s="490">
        <f>COUNTIF(P17:Q52,1)</f>
        <v>0</v>
      </c>
      <c r="Q7" s="490"/>
      <c r="R7" s="490">
        <f>COUNTIF(P17:Q52,2)</f>
        <v>0</v>
      </c>
      <c r="S7" s="490"/>
      <c r="T7" s="507">
        <f>COUNTIF(P17:Q52,3)</f>
        <v>0</v>
      </c>
      <c r="U7" s="508"/>
      <c r="V7" s="490">
        <f>COUNTIF(P17:Q52,4)</f>
        <v>0</v>
      </c>
      <c r="W7" s="490"/>
      <c r="X7" s="490">
        <f>COUNTIF(P17:Q52,5)</f>
        <v>0</v>
      </c>
      <c r="Y7" s="491"/>
      <c r="Z7" s="505"/>
      <c r="AA7" s="490">
        <f>COUNTIF(AA17:AB52,1)</f>
        <v>1</v>
      </c>
      <c r="AB7" s="490"/>
      <c r="AC7" s="490">
        <f>COUNTIF(AA17:AB52,2)</f>
        <v>1</v>
      </c>
      <c r="AD7" s="490"/>
      <c r="AE7" s="507">
        <f>COUNTIF(AA17:AB52,3)</f>
        <v>2</v>
      </c>
      <c r="AF7" s="508"/>
      <c r="AG7" s="490">
        <f>COUNTIF(AA17:AB52,4)</f>
        <v>0</v>
      </c>
      <c r="AH7" s="490"/>
      <c r="AI7" s="490">
        <f>COUNTIF(AA17:AB52,5)</f>
        <v>0</v>
      </c>
      <c r="AJ7" s="491"/>
      <c r="AK7" s="505"/>
      <c r="AL7" s="490">
        <f>COUNTIF(AL17:AM52,1)</f>
        <v>0</v>
      </c>
      <c r="AM7" s="490"/>
      <c r="AN7" s="490">
        <f>COUNTIF(AL17:AM52,2)</f>
        <v>0</v>
      </c>
      <c r="AO7" s="490"/>
      <c r="AP7" s="509">
        <f>COUNTIF(AL17:AM52,3)</f>
        <v>0</v>
      </c>
      <c r="AQ7" s="510"/>
      <c r="AR7" s="490">
        <f>COUNTIF(AL17:AM52,4)</f>
        <v>0</v>
      </c>
      <c r="AS7" s="490"/>
      <c r="AT7" s="490">
        <f>COUNTIF(AL17:AM52,5)</f>
        <v>0</v>
      </c>
      <c r="AU7" s="491"/>
    </row>
    <row r="8" spans="1:47" ht="12.75">
      <c r="A8" s="7" t="s">
        <v>3</v>
      </c>
      <c r="B8" s="5"/>
      <c r="C8" s="41"/>
      <c r="D8" s="505"/>
      <c r="E8" s="471">
        <f>SUM(G17:H52)</f>
        <v>0</v>
      </c>
      <c r="F8" s="472"/>
      <c r="G8" s="472"/>
      <c r="H8" s="472"/>
      <c r="I8" s="472"/>
      <c r="J8" s="472"/>
      <c r="K8" s="472"/>
      <c r="L8" s="472"/>
      <c r="M8" s="472"/>
      <c r="N8" s="473"/>
      <c r="O8" s="505"/>
      <c r="P8" s="471">
        <f>SUM(R17:S52)</f>
        <v>0</v>
      </c>
      <c r="Q8" s="472"/>
      <c r="R8" s="472"/>
      <c r="S8" s="472"/>
      <c r="T8" s="472"/>
      <c r="U8" s="472"/>
      <c r="V8" s="472"/>
      <c r="W8" s="472"/>
      <c r="X8" s="472"/>
      <c r="Y8" s="473"/>
      <c r="Z8" s="505"/>
      <c r="AA8" s="471">
        <f>SUM(AC17:AD52)</f>
        <v>37</v>
      </c>
      <c r="AB8" s="472"/>
      <c r="AC8" s="472"/>
      <c r="AD8" s="472"/>
      <c r="AE8" s="472"/>
      <c r="AF8" s="472"/>
      <c r="AG8" s="472"/>
      <c r="AH8" s="472"/>
      <c r="AI8" s="472"/>
      <c r="AJ8" s="473"/>
      <c r="AK8" s="505"/>
      <c r="AL8" s="471">
        <f>SUM(AN17:AO52)</f>
        <v>0</v>
      </c>
      <c r="AM8" s="472"/>
      <c r="AN8" s="472"/>
      <c r="AO8" s="472"/>
      <c r="AP8" s="472"/>
      <c r="AQ8" s="472"/>
      <c r="AR8" s="472"/>
      <c r="AS8" s="472"/>
      <c r="AT8" s="472"/>
      <c r="AU8" s="473"/>
    </row>
    <row r="9" spans="1:47" ht="12.75">
      <c r="A9" s="560" t="s">
        <v>22</v>
      </c>
      <c r="B9" s="561"/>
      <c r="C9" s="562"/>
      <c r="D9" s="505"/>
      <c r="E9" s="488">
        <v>1</v>
      </c>
      <c r="F9" s="488"/>
      <c r="G9" s="488">
        <v>2</v>
      </c>
      <c r="H9" s="488"/>
      <c r="I9" s="488">
        <v>3</v>
      </c>
      <c r="J9" s="488"/>
      <c r="K9" s="488">
        <v>4</v>
      </c>
      <c r="L9" s="488"/>
      <c r="M9" s="488">
        <v>5</v>
      </c>
      <c r="N9" s="489"/>
      <c r="O9" s="505"/>
      <c r="P9" s="488">
        <v>1</v>
      </c>
      <c r="Q9" s="488"/>
      <c r="R9" s="488">
        <v>2</v>
      </c>
      <c r="S9" s="488"/>
      <c r="T9" s="488">
        <v>3</v>
      </c>
      <c r="U9" s="488"/>
      <c r="V9" s="488">
        <v>4</v>
      </c>
      <c r="W9" s="488"/>
      <c r="X9" s="488">
        <v>5</v>
      </c>
      <c r="Y9" s="489"/>
      <c r="Z9" s="505"/>
      <c r="AA9" s="488">
        <v>1</v>
      </c>
      <c r="AB9" s="488"/>
      <c r="AC9" s="488">
        <v>2</v>
      </c>
      <c r="AD9" s="488"/>
      <c r="AE9" s="488">
        <v>3</v>
      </c>
      <c r="AF9" s="488"/>
      <c r="AG9" s="488">
        <v>4</v>
      </c>
      <c r="AH9" s="488"/>
      <c r="AI9" s="488">
        <v>5</v>
      </c>
      <c r="AJ9" s="489"/>
      <c r="AK9" s="505"/>
      <c r="AL9" s="488">
        <v>1</v>
      </c>
      <c r="AM9" s="488"/>
      <c r="AN9" s="488">
        <v>2</v>
      </c>
      <c r="AO9" s="488"/>
      <c r="AP9" s="488">
        <v>3</v>
      </c>
      <c r="AQ9" s="488"/>
      <c r="AR9" s="488">
        <v>4</v>
      </c>
      <c r="AS9" s="488"/>
      <c r="AT9" s="488">
        <v>5</v>
      </c>
      <c r="AU9" s="489"/>
    </row>
    <row r="10" spans="1:47" ht="12.75">
      <c r="A10" s="516" t="s">
        <v>4</v>
      </c>
      <c r="B10" s="517"/>
      <c r="C10" s="518"/>
      <c r="D10" s="505"/>
      <c r="E10" s="511">
        <f>COUNTIF(I17:K52,1)</f>
        <v>15</v>
      </c>
      <c r="F10" s="511"/>
      <c r="G10" s="511">
        <f>COUNTIF(I17:K52,2)</f>
        <v>2</v>
      </c>
      <c r="H10" s="511"/>
      <c r="I10" s="520">
        <f>COUNTIF(I17:K52,3)</f>
        <v>0</v>
      </c>
      <c r="J10" s="521"/>
      <c r="K10" s="511">
        <f>COUNTIF(I17:K52,4)</f>
        <v>2</v>
      </c>
      <c r="L10" s="511"/>
      <c r="M10" s="511">
        <f>COUNTIF(I17:K52,5)</f>
        <v>2</v>
      </c>
      <c r="N10" s="519"/>
      <c r="O10" s="505"/>
      <c r="P10" s="490">
        <f>COUNTIF(T17:V52,1)</f>
        <v>0</v>
      </c>
      <c r="Q10" s="490"/>
      <c r="R10" s="490">
        <f>COUNTIF(T17:V52,2)</f>
        <v>1</v>
      </c>
      <c r="S10" s="490"/>
      <c r="T10" s="507">
        <f>COUNTIF(T17:V52,3)</f>
        <v>0</v>
      </c>
      <c r="U10" s="508"/>
      <c r="V10" s="490">
        <f>COUNTIF(T17:V52,4)</f>
        <v>0</v>
      </c>
      <c r="W10" s="490"/>
      <c r="X10" s="490">
        <f>COUNTIF(T17:V52,5)</f>
        <v>0</v>
      </c>
      <c r="Y10" s="491"/>
      <c r="Z10" s="505"/>
      <c r="AA10" s="490">
        <f>COUNTIF(AE17:AG52,1)</f>
        <v>9</v>
      </c>
      <c r="AB10" s="490"/>
      <c r="AC10" s="490">
        <f>COUNTIF(AE17:AF52,2)</f>
        <v>4</v>
      </c>
      <c r="AD10" s="490"/>
      <c r="AE10" s="509">
        <f>COUNTIF(AE17:AG52,3)</f>
        <v>1</v>
      </c>
      <c r="AF10" s="510"/>
      <c r="AG10" s="490">
        <f>COUNTIF(AE17:AG52,4)</f>
        <v>1</v>
      </c>
      <c r="AH10" s="490"/>
      <c r="AI10" s="490">
        <f>COUNTIF(AE17:AG52,5)</f>
        <v>0</v>
      </c>
      <c r="AJ10" s="491"/>
      <c r="AK10" s="505"/>
      <c r="AL10" s="490">
        <f>COUNTIF(AP17:AR52,1)</f>
        <v>0</v>
      </c>
      <c r="AM10" s="490"/>
      <c r="AN10" s="490">
        <f>COUNTIF(AP17:AR52,2)</f>
        <v>0</v>
      </c>
      <c r="AO10" s="490"/>
      <c r="AP10" s="509">
        <f>COUNTIF(AP17:AR52,3)</f>
        <v>0</v>
      </c>
      <c r="AQ10" s="510"/>
      <c r="AR10" s="490">
        <f>COUNTIF(AP17:AR52,4)</f>
        <v>0</v>
      </c>
      <c r="AS10" s="490"/>
      <c r="AT10" s="490">
        <f>COUNTIF(AP17:AR52,5)</f>
        <v>0</v>
      </c>
      <c r="AU10" s="491"/>
    </row>
    <row r="11" spans="1:47" ht="12.75">
      <c r="A11" s="516" t="s">
        <v>5</v>
      </c>
      <c r="B11" s="517"/>
      <c r="C11" s="518"/>
      <c r="D11" s="505"/>
      <c r="E11" s="471">
        <f>SUM(L17:N52)</f>
        <v>690</v>
      </c>
      <c r="F11" s="472"/>
      <c r="G11" s="472"/>
      <c r="H11" s="472"/>
      <c r="I11" s="472"/>
      <c r="J11" s="472"/>
      <c r="K11" s="472"/>
      <c r="L11" s="472"/>
      <c r="M11" s="472"/>
      <c r="N11" s="473"/>
      <c r="O11" s="505"/>
      <c r="P11" s="471">
        <f>SUM(W17:Y52)</f>
        <v>10</v>
      </c>
      <c r="Q11" s="472"/>
      <c r="R11" s="472"/>
      <c r="S11" s="472"/>
      <c r="T11" s="472"/>
      <c r="U11" s="472"/>
      <c r="V11" s="472"/>
      <c r="W11" s="472"/>
      <c r="X11" s="472"/>
      <c r="Y11" s="473"/>
      <c r="Z11" s="505"/>
      <c r="AA11" s="471">
        <f>SUM(AH17:AJ52)</f>
        <v>295</v>
      </c>
      <c r="AB11" s="472"/>
      <c r="AC11" s="472"/>
      <c r="AD11" s="472"/>
      <c r="AE11" s="472"/>
      <c r="AF11" s="472"/>
      <c r="AG11" s="472"/>
      <c r="AH11" s="472"/>
      <c r="AI11" s="472"/>
      <c r="AJ11" s="473"/>
      <c r="AK11" s="505"/>
      <c r="AL11" s="471">
        <f>SUM(AS17:AU52)</f>
        <v>0</v>
      </c>
      <c r="AM11" s="472"/>
      <c r="AN11" s="472"/>
      <c r="AO11" s="472"/>
      <c r="AP11" s="472"/>
      <c r="AQ11" s="472"/>
      <c r="AR11" s="472"/>
      <c r="AS11" s="472"/>
      <c r="AT11" s="472"/>
      <c r="AU11" s="473"/>
    </row>
    <row r="12" spans="1:47" ht="12.75">
      <c r="A12" s="513" t="s">
        <v>20</v>
      </c>
      <c r="B12" s="514"/>
      <c r="C12" s="515"/>
      <c r="D12" s="505"/>
      <c r="E12" s="551">
        <f>SUM(E7:N7,E10:N10)</f>
        <v>21</v>
      </c>
      <c r="F12" s="552"/>
      <c r="G12" s="552"/>
      <c r="H12" s="552"/>
      <c r="I12" s="552"/>
      <c r="J12" s="552"/>
      <c r="K12" s="552"/>
      <c r="L12" s="552"/>
      <c r="M12" s="552"/>
      <c r="N12" s="553"/>
      <c r="O12" s="505"/>
      <c r="P12" s="493">
        <f>SUM(P7:Y7,P10:Y10)</f>
        <v>1</v>
      </c>
      <c r="Q12" s="494"/>
      <c r="R12" s="494"/>
      <c r="S12" s="494"/>
      <c r="T12" s="494"/>
      <c r="U12" s="494"/>
      <c r="V12" s="494"/>
      <c r="W12" s="494"/>
      <c r="X12" s="494"/>
      <c r="Y12" s="495"/>
      <c r="Z12" s="505"/>
      <c r="AA12" s="551">
        <f>SUM(AA7:AJ7,AA10:AJ10)</f>
        <v>19</v>
      </c>
      <c r="AB12" s="552"/>
      <c r="AC12" s="552"/>
      <c r="AD12" s="552"/>
      <c r="AE12" s="552"/>
      <c r="AF12" s="552"/>
      <c r="AG12" s="552"/>
      <c r="AH12" s="552"/>
      <c r="AI12" s="552"/>
      <c r="AJ12" s="553"/>
      <c r="AK12" s="505"/>
      <c r="AL12" s="551">
        <f>SUM(AL7:AU7,AL10:AU10)</f>
        <v>0</v>
      </c>
      <c r="AM12" s="552"/>
      <c r="AN12" s="552"/>
      <c r="AO12" s="552"/>
      <c r="AP12" s="552"/>
      <c r="AQ12" s="552"/>
      <c r="AR12" s="552"/>
      <c r="AS12" s="552"/>
      <c r="AT12" s="552"/>
      <c r="AU12" s="553"/>
    </row>
    <row r="13" spans="1:47" ht="12.75">
      <c r="A13" s="6" t="s">
        <v>6</v>
      </c>
      <c r="B13" s="5"/>
      <c r="C13" s="41"/>
      <c r="D13" s="505"/>
      <c r="E13" s="471">
        <f>SUM(E8,E11)</f>
        <v>690</v>
      </c>
      <c r="F13" s="472"/>
      <c r="G13" s="472"/>
      <c r="H13" s="472"/>
      <c r="I13" s="472"/>
      <c r="J13" s="472"/>
      <c r="K13" s="472"/>
      <c r="L13" s="472"/>
      <c r="M13" s="472"/>
      <c r="N13" s="473"/>
      <c r="O13" s="505"/>
      <c r="P13" s="471">
        <f>SUM(P8,P11)</f>
        <v>10</v>
      </c>
      <c r="Q13" s="472"/>
      <c r="R13" s="472"/>
      <c r="S13" s="472"/>
      <c r="T13" s="472"/>
      <c r="U13" s="472"/>
      <c r="V13" s="472"/>
      <c r="W13" s="472"/>
      <c r="X13" s="472"/>
      <c r="Y13" s="473"/>
      <c r="Z13" s="505"/>
      <c r="AA13" s="471">
        <f>SUM(AA8,AA11)</f>
        <v>332</v>
      </c>
      <c r="AB13" s="472"/>
      <c r="AC13" s="472"/>
      <c r="AD13" s="472"/>
      <c r="AE13" s="472"/>
      <c r="AF13" s="472"/>
      <c r="AG13" s="472"/>
      <c r="AH13" s="472"/>
      <c r="AI13" s="472"/>
      <c r="AJ13" s="473"/>
      <c r="AK13" s="505"/>
      <c r="AL13" s="471">
        <f>SUM(AL8,AL11)</f>
        <v>0</v>
      </c>
      <c r="AM13" s="472"/>
      <c r="AN13" s="472"/>
      <c r="AO13" s="472"/>
      <c r="AP13" s="472"/>
      <c r="AQ13" s="472"/>
      <c r="AR13" s="472"/>
      <c r="AS13" s="472"/>
      <c r="AT13" s="472"/>
      <c r="AU13" s="473"/>
    </row>
    <row r="14" spans="1:47" ht="12.75">
      <c r="A14" s="512" t="s">
        <v>13</v>
      </c>
      <c r="B14" s="498" t="s">
        <v>12</v>
      </c>
      <c r="C14" s="501" t="s">
        <v>14</v>
      </c>
      <c r="D14" s="505"/>
      <c r="E14" s="485" t="s">
        <v>7</v>
      </c>
      <c r="F14" s="475"/>
      <c r="G14" s="475"/>
      <c r="H14" s="486"/>
      <c r="I14" s="474" t="s">
        <v>8</v>
      </c>
      <c r="J14" s="475"/>
      <c r="K14" s="475"/>
      <c r="L14" s="475"/>
      <c r="M14" s="475"/>
      <c r="N14" s="476"/>
      <c r="O14" s="505"/>
      <c r="P14" s="485" t="s">
        <v>7</v>
      </c>
      <c r="Q14" s="475"/>
      <c r="R14" s="475"/>
      <c r="S14" s="486"/>
      <c r="T14" s="474" t="s">
        <v>8</v>
      </c>
      <c r="U14" s="475"/>
      <c r="V14" s="475"/>
      <c r="W14" s="475"/>
      <c r="X14" s="475"/>
      <c r="Y14" s="476"/>
      <c r="Z14" s="505"/>
      <c r="AA14" s="485" t="s">
        <v>7</v>
      </c>
      <c r="AB14" s="475"/>
      <c r="AC14" s="475"/>
      <c r="AD14" s="486"/>
      <c r="AE14" s="474" t="s">
        <v>8</v>
      </c>
      <c r="AF14" s="475"/>
      <c r="AG14" s="475"/>
      <c r="AH14" s="475"/>
      <c r="AI14" s="475"/>
      <c r="AJ14" s="476"/>
      <c r="AK14" s="505"/>
      <c r="AL14" s="485" t="s">
        <v>7</v>
      </c>
      <c r="AM14" s="475"/>
      <c r="AN14" s="475"/>
      <c r="AO14" s="486"/>
      <c r="AP14" s="474" t="s">
        <v>8</v>
      </c>
      <c r="AQ14" s="475"/>
      <c r="AR14" s="475"/>
      <c r="AS14" s="475"/>
      <c r="AT14" s="475"/>
      <c r="AU14" s="476"/>
    </row>
    <row r="15" spans="1:47" ht="12.75">
      <c r="A15" s="499"/>
      <c r="B15" s="499"/>
      <c r="C15" s="502"/>
      <c r="D15" s="505"/>
      <c r="E15" s="480" t="s">
        <v>1</v>
      </c>
      <c r="F15" s="481"/>
      <c r="G15" s="482" t="s">
        <v>18</v>
      </c>
      <c r="H15" s="483"/>
      <c r="I15" s="484" t="s">
        <v>1</v>
      </c>
      <c r="J15" s="478"/>
      <c r="K15" s="481"/>
      <c r="L15" s="477" t="s">
        <v>18</v>
      </c>
      <c r="M15" s="478"/>
      <c r="N15" s="479"/>
      <c r="O15" s="505"/>
      <c r="P15" s="480" t="s">
        <v>1</v>
      </c>
      <c r="Q15" s="481"/>
      <c r="R15" s="482" t="s">
        <v>18</v>
      </c>
      <c r="S15" s="483"/>
      <c r="T15" s="484" t="s">
        <v>1</v>
      </c>
      <c r="U15" s="478"/>
      <c r="V15" s="481"/>
      <c r="W15" s="477" t="s">
        <v>18</v>
      </c>
      <c r="X15" s="478"/>
      <c r="Y15" s="479"/>
      <c r="Z15" s="505"/>
      <c r="AA15" s="480" t="s">
        <v>1</v>
      </c>
      <c r="AB15" s="481"/>
      <c r="AC15" s="482" t="s">
        <v>18</v>
      </c>
      <c r="AD15" s="483"/>
      <c r="AE15" s="484" t="s">
        <v>1</v>
      </c>
      <c r="AF15" s="478"/>
      <c r="AG15" s="481"/>
      <c r="AH15" s="477" t="s">
        <v>18</v>
      </c>
      <c r="AI15" s="478"/>
      <c r="AJ15" s="479"/>
      <c r="AK15" s="505"/>
      <c r="AL15" s="480" t="s">
        <v>1</v>
      </c>
      <c r="AM15" s="481"/>
      <c r="AN15" s="482" t="s">
        <v>18</v>
      </c>
      <c r="AO15" s="483"/>
      <c r="AP15" s="484" t="s">
        <v>1</v>
      </c>
      <c r="AQ15" s="478"/>
      <c r="AR15" s="481"/>
      <c r="AS15" s="477" t="s">
        <v>18</v>
      </c>
      <c r="AT15" s="478"/>
      <c r="AU15" s="479"/>
    </row>
    <row r="16" spans="1:47" ht="13.5" thickBot="1">
      <c r="A16" s="500"/>
      <c r="B16" s="500"/>
      <c r="C16" s="503"/>
      <c r="D16" s="506"/>
      <c r="E16" s="32" t="s">
        <v>9</v>
      </c>
      <c r="F16" s="61" t="s">
        <v>10</v>
      </c>
      <c r="G16" s="57" t="s">
        <v>9</v>
      </c>
      <c r="H16" s="75" t="s">
        <v>10</v>
      </c>
      <c r="I16" s="57" t="s">
        <v>9</v>
      </c>
      <c r="J16" s="32" t="s">
        <v>10</v>
      </c>
      <c r="K16" s="40" t="s">
        <v>11</v>
      </c>
      <c r="L16" s="57" t="s">
        <v>9</v>
      </c>
      <c r="M16" s="32" t="s">
        <v>10</v>
      </c>
      <c r="N16" s="40" t="s">
        <v>11</v>
      </c>
      <c r="O16" s="506"/>
      <c r="P16" s="32" t="s">
        <v>9</v>
      </c>
      <c r="Q16" s="61" t="s">
        <v>10</v>
      </c>
      <c r="R16" s="57" t="s">
        <v>9</v>
      </c>
      <c r="S16" s="75" t="s">
        <v>10</v>
      </c>
      <c r="T16" s="57" t="s">
        <v>9</v>
      </c>
      <c r="U16" s="32" t="s">
        <v>10</v>
      </c>
      <c r="V16" s="40" t="s">
        <v>11</v>
      </c>
      <c r="W16" s="57" t="s">
        <v>9</v>
      </c>
      <c r="X16" s="32" t="s">
        <v>10</v>
      </c>
      <c r="Y16" s="40" t="s">
        <v>11</v>
      </c>
      <c r="Z16" s="506"/>
      <c r="AA16" s="32" t="s">
        <v>9</v>
      </c>
      <c r="AB16" s="61" t="s">
        <v>10</v>
      </c>
      <c r="AC16" s="57" t="s">
        <v>9</v>
      </c>
      <c r="AD16" s="75" t="s">
        <v>10</v>
      </c>
      <c r="AE16" s="57" t="s">
        <v>9</v>
      </c>
      <c r="AF16" s="32" t="s">
        <v>10</v>
      </c>
      <c r="AG16" s="40" t="s">
        <v>11</v>
      </c>
      <c r="AH16" s="57" t="s">
        <v>9</v>
      </c>
      <c r="AI16" s="32" t="s">
        <v>10</v>
      </c>
      <c r="AJ16" s="40" t="s">
        <v>11</v>
      </c>
      <c r="AK16" s="506"/>
      <c r="AL16" s="32" t="s">
        <v>9</v>
      </c>
      <c r="AM16" s="61" t="s">
        <v>10</v>
      </c>
      <c r="AN16" s="57" t="s">
        <v>9</v>
      </c>
      <c r="AO16" s="75" t="s">
        <v>10</v>
      </c>
      <c r="AP16" s="57" t="s">
        <v>9</v>
      </c>
      <c r="AQ16" s="32" t="s">
        <v>10</v>
      </c>
      <c r="AR16" s="40" t="s">
        <v>11</v>
      </c>
      <c r="AS16" s="57" t="s">
        <v>9</v>
      </c>
      <c r="AT16" s="32" t="s">
        <v>10</v>
      </c>
      <c r="AU16" s="40" t="s">
        <v>11</v>
      </c>
    </row>
    <row r="17" spans="1:52" ht="12.75">
      <c r="A17" s="578">
        <v>1</v>
      </c>
      <c r="B17" s="575" t="s">
        <v>123</v>
      </c>
      <c r="C17" s="595" t="s">
        <v>124</v>
      </c>
      <c r="D17" s="17">
        <v>1</v>
      </c>
      <c r="E17" s="18"/>
      <c r="F17" s="62"/>
      <c r="G17" s="60"/>
      <c r="H17" s="76"/>
      <c r="I17" s="33">
        <v>1</v>
      </c>
      <c r="J17" s="18"/>
      <c r="K17" s="62"/>
      <c r="L17" s="60">
        <v>15</v>
      </c>
      <c r="M17" s="19"/>
      <c r="N17" s="36"/>
      <c r="O17" s="17">
        <v>1</v>
      </c>
      <c r="P17" s="18"/>
      <c r="Q17" s="62"/>
      <c r="R17" s="60"/>
      <c r="S17" s="76"/>
      <c r="T17" s="33">
        <v>2</v>
      </c>
      <c r="U17" s="18"/>
      <c r="V17" s="62"/>
      <c r="W17" s="60">
        <v>10</v>
      </c>
      <c r="X17" s="19"/>
      <c r="Y17" s="36"/>
      <c r="Z17" s="33">
        <v>1</v>
      </c>
      <c r="AA17" s="18">
        <v>2</v>
      </c>
      <c r="AB17" s="62"/>
      <c r="AC17" s="60">
        <v>10</v>
      </c>
      <c r="AD17" s="76"/>
      <c r="AE17" s="33">
        <v>1</v>
      </c>
      <c r="AF17" s="18">
        <v>1</v>
      </c>
      <c r="AG17" s="62"/>
      <c r="AH17" s="60">
        <v>15</v>
      </c>
      <c r="AI17" s="19">
        <v>15</v>
      </c>
      <c r="AJ17" s="36"/>
      <c r="AK17" s="33">
        <v>0</v>
      </c>
      <c r="AL17" s="18"/>
      <c r="AM17" s="62"/>
      <c r="AN17" s="60"/>
      <c r="AO17" s="76"/>
      <c r="AP17" s="33"/>
      <c r="AQ17" s="18"/>
      <c r="AR17" s="62"/>
      <c r="AS17" s="60"/>
      <c r="AT17" s="19"/>
      <c r="AU17" s="36"/>
      <c r="AW17" s="460"/>
      <c r="AX17" s="460" t="s">
        <v>201</v>
      </c>
      <c r="AY17" s="460" t="s">
        <v>202</v>
      </c>
      <c r="AZ17" s="460" t="s">
        <v>203</v>
      </c>
    </row>
    <row r="18" spans="1:52" ht="12.75">
      <c r="A18" s="579"/>
      <c r="B18" s="576"/>
      <c r="C18" s="596"/>
      <c r="D18" s="34"/>
      <c r="E18" s="12"/>
      <c r="F18" s="63"/>
      <c r="G18" s="58"/>
      <c r="H18" s="77"/>
      <c r="I18" s="34"/>
      <c r="J18" s="12"/>
      <c r="K18" s="63"/>
      <c r="L18" s="58"/>
      <c r="M18" s="22"/>
      <c r="N18" s="37"/>
      <c r="O18" s="34"/>
      <c r="P18" s="12"/>
      <c r="Q18" s="63"/>
      <c r="R18" s="58"/>
      <c r="S18" s="77"/>
      <c r="T18" s="34"/>
      <c r="U18" s="12"/>
      <c r="V18" s="63"/>
      <c r="W18" s="58"/>
      <c r="X18" s="22"/>
      <c r="Y18" s="37"/>
      <c r="Z18" s="34"/>
      <c r="AA18" s="12"/>
      <c r="AB18" s="63"/>
      <c r="AC18" s="58"/>
      <c r="AD18" s="77"/>
      <c r="AE18" s="34">
        <v>1</v>
      </c>
      <c r="AF18" s="12"/>
      <c r="AG18" s="63"/>
      <c r="AH18" s="58">
        <v>15</v>
      </c>
      <c r="AI18" s="22"/>
      <c r="AJ18" s="37"/>
      <c r="AK18" s="34"/>
      <c r="AL18" s="12"/>
      <c r="AM18" s="63"/>
      <c r="AN18" s="58"/>
      <c r="AO18" s="77"/>
      <c r="AP18" s="34"/>
      <c r="AQ18" s="12"/>
      <c r="AR18" s="63"/>
      <c r="AS18" s="58"/>
      <c r="AT18" s="22"/>
      <c r="AU18" s="37"/>
      <c r="AW18" s="460"/>
      <c r="AX18" s="460"/>
      <c r="AY18" s="460"/>
      <c r="AZ18" s="460"/>
    </row>
    <row r="19" spans="1:52" ht="12.75">
      <c r="A19" s="580"/>
      <c r="B19" s="577"/>
      <c r="C19" s="594"/>
      <c r="D19" s="17"/>
      <c r="E19" s="12"/>
      <c r="F19" s="63"/>
      <c r="G19" s="58"/>
      <c r="H19" s="77"/>
      <c r="I19" s="34"/>
      <c r="J19" s="12"/>
      <c r="K19" s="63"/>
      <c r="L19" s="58"/>
      <c r="M19" s="22"/>
      <c r="N19" s="37"/>
      <c r="O19" s="13"/>
      <c r="P19" s="12"/>
      <c r="Q19" s="63"/>
      <c r="R19" s="58"/>
      <c r="S19" s="77"/>
      <c r="T19" s="34"/>
      <c r="U19" s="12"/>
      <c r="V19" s="63"/>
      <c r="W19" s="58"/>
      <c r="X19" s="22"/>
      <c r="Y19" s="37"/>
      <c r="Z19" s="34"/>
      <c r="AA19" s="12"/>
      <c r="AB19" s="63"/>
      <c r="AC19" s="58"/>
      <c r="AD19" s="77"/>
      <c r="AE19" s="34"/>
      <c r="AF19" s="12"/>
      <c r="AG19" s="63"/>
      <c r="AH19" s="58"/>
      <c r="AI19" s="22"/>
      <c r="AJ19" s="37"/>
      <c r="AK19" s="34"/>
      <c r="AL19" s="12"/>
      <c r="AM19" s="63"/>
      <c r="AN19" s="58"/>
      <c r="AO19" s="77"/>
      <c r="AP19" s="34"/>
      <c r="AQ19" s="12"/>
      <c r="AR19" s="63"/>
      <c r="AS19" s="58"/>
      <c r="AT19" s="22"/>
      <c r="AU19" s="37"/>
      <c r="AW19" s="460"/>
      <c r="AX19" s="460"/>
      <c r="AY19" s="460"/>
      <c r="AZ19" s="460"/>
    </row>
    <row r="20" spans="1:52" ht="12.75">
      <c r="A20" s="179">
        <v>2</v>
      </c>
      <c r="B20" s="180" t="s">
        <v>123</v>
      </c>
      <c r="C20" s="181" t="s">
        <v>151</v>
      </c>
      <c r="D20" s="182">
        <v>0</v>
      </c>
      <c r="E20" s="183"/>
      <c r="F20" s="184"/>
      <c r="G20" s="185"/>
      <c r="H20" s="186"/>
      <c r="I20" s="182"/>
      <c r="J20" s="183"/>
      <c r="K20" s="184"/>
      <c r="L20" s="185"/>
      <c r="M20" s="187"/>
      <c r="N20" s="188"/>
      <c r="O20" s="182">
        <v>0</v>
      </c>
      <c r="P20" s="183"/>
      <c r="Q20" s="184"/>
      <c r="R20" s="185"/>
      <c r="S20" s="186"/>
      <c r="T20" s="182"/>
      <c r="U20" s="183"/>
      <c r="V20" s="184"/>
      <c r="W20" s="185"/>
      <c r="X20" s="187"/>
      <c r="Y20" s="188"/>
      <c r="Z20" s="182">
        <v>1</v>
      </c>
      <c r="AA20" s="183"/>
      <c r="AB20" s="184"/>
      <c r="AC20" s="185"/>
      <c r="AD20" s="186"/>
      <c r="AE20" s="182">
        <v>4</v>
      </c>
      <c r="AF20" s="183"/>
      <c r="AG20" s="184"/>
      <c r="AH20" s="185"/>
      <c r="AI20" s="187"/>
      <c r="AJ20" s="188"/>
      <c r="AK20" s="182">
        <v>0</v>
      </c>
      <c r="AL20" s="183"/>
      <c r="AM20" s="184"/>
      <c r="AN20" s="185"/>
      <c r="AO20" s="186"/>
      <c r="AP20" s="182"/>
      <c r="AQ20" s="183"/>
      <c r="AR20" s="184"/>
      <c r="AS20" s="185"/>
      <c r="AT20" s="187"/>
      <c r="AU20" s="188"/>
      <c r="AW20" s="460"/>
      <c r="AX20" s="460"/>
      <c r="AY20" s="460"/>
      <c r="AZ20" s="460"/>
    </row>
    <row r="21" spans="1:52" ht="12.75">
      <c r="A21" s="569">
        <v>3</v>
      </c>
      <c r="B21" s="572" t="s">
        <v>125</v>
      </c>
      <c r="C21" s="617" t="s">
        <v>126</v>
      </c>
      <c r="D21" s="172">
        <v>1</v>
      </c>
      <c r="E21" s="173"/>
      <c r="F21" s="174"/>
      <c r="G21" s="175"/>
      <c r="H21" s="176"/>
      <c r="I21" s="172">
        <v>1</v>
      </c>
      <c r="J21" s="173"/>
      <c r="K21" s="174"/>
      <c r="L21" s="175">
        <v>30</v>
      </c>
      <c r="M21" s="177"/>
      <c r="N21" s="178"/>
      <c r="O21" s="172"/>
      <c r="P21" s="173"/>
      <c r="Q21" s="174"/>
      <c r="R21" s="175"/>
      <c r="S21" s="176"/>
      <c r="T21" s="172"/>
      <c r="U21" s="173"/>
      <c r="V21" s="174"/>
      <c r="W21" s="175"/>
      <c r="X21" s="177"/>
      <c r="Y21" s="178"/>
      <c r="Z21" s="172"/>
      <c r="AA21" s="173"/>
      <c r="AB21" s="174"/>
      <c r="AC21" s="175"/>
      <c r="AD21" s="176"/>
      <c r="AE21" s="172"/>
      <c r="AF21" s="173"/>
      <c r="AG21" s="174"/>
      <c r="AH21" s="175"/>
      <c r="AI21" s="177"/>
      <c r="AJ21" s="178"/>
      <c r="AK21" s="172"/>
      <c r="AL21" s="173"/>
      <c r="AM21" s="174"/>
      <c r="AN21" s="175"/>
      <c r="AO21" s="176"/>
      <c r="AP21" s="172"/>
      <c r="AQ21" s="173"/>
      <c r="AR21" s="174"/>
      <c r="AS21" s="175"/>
      <c r="AT21" s="177"/>
      <c r="AU21" s="178"/>
      <c r="AW21" s="460"/>
      <c r="AX21" s="460"/>
      <c r="AY21" s="460"/>
      <c r="AZ21" s="460"/>
    </row>
    <row r="22" spans="1:52" ht="12.75">
      <c r="A22" s="570"/>
      <c r="B22" s="573"/>
      <c r="C22" s="618"/>
      <c r="D22" s="301"/>
      <c r="E22" s="317"/>
      <c r="F22" s="318"/>
      <c r="G22" s="319"/>
      <c r="H22" s="320"/>
      <c r="I22" s="303">
        <v>1</v>
      </c>
      <c r="J22" s="317"/>
      <c r="K22" s="318"/>
      <c r="L22" s="319">
        <v>30</v>
      </c>
      <c r="M22" s="321"/>
      <c r="N22" s="322"/>
      <c r="O22" s="303"/>
      <c r="P22" s="317"/>
      <c r="Q22" s="318"/>
      <c r="R22" s="319"/>
      <c r="S22" s="320"/>
      <c r="T22" s="303"/>
      <c r="U22" s="317"/>
      <c r="V22" s="318"/>
      <c r="W22" s="319"/>
      <c r="X22" s="321"/>
      <c r="Y22" s="322"/>
      <c r="Z22" s="303"/>
      <c r="AA22" s="317"/>
      <c r="AB22" s="318"/>
      <c r="AC22" s="319"/>
      <c r="AD22" s="320"/>
      <c r="AE22" s="303"/>
      <c r="AF22" s="317"/>
      <c r="AG22" s="318"/>
      <c r="AH22" s="319"/>
      <c r="AI22" s="321"/>
      <c r="AJ22" s="322"/>
      <c r="AK22" s="301"/>
      <c r="AL22" s="317"/>
      <c r="AM22" s="318"/>
      <c r="AN22" s="319"/>
      <c r="AO22" s="320"/>
      <c r="AP22" s="303"/>
      <c r="AQ22" s="317"/>
      <c r="AR22" s="318"/>
      <c r="AS22" s="319"/>
      <c r="AT22" s="321"/>
      <c r="AU22" s="322"/>
      <c r="AW22" s="460"/>
      <c r="AX22" s="460"/>
      <c r="AY22" s="460"/>
      <c r="AZ22" s="460"/>
    </row>
    <row r="23" spans="1:52" ht="12.75">
      <c r="A23" s="570"/>
      <c r="B23" s="573"/>
      <c r="C23" s="618"/>
      <c r="D23" s="301"/>
      <c r="E23" s="317"/>
      <c r="F23" s="318"/>
      <c r="G23" s="319"/>
      <c r="H23" s="320"/>
      <c r="I23" s="303"/>
      <c r="J23" s="317"/>
      <c r="K23" s="318"/>
      <c r="L23" s="319"/>
      <c r="M23" s="321"/>
      <c r="N23" s="322"/>
      <c r="O23" s="303"/>
      <c r="P23" s="317"/>
      <c r="Q23" s="318"/>
      <c r="R23" s="319"/>
      <c r="S23" s="320"/>
      <c r="T23" s="303"/>
      <c r="U23" s="317"/>
      <c r="V23" s="318"/>
      <c r="W23" s="319"/>
      <c r="X23" s="321"/>
      <c r="Y23" s="322"/>
      <c r="Z23" s="303"/>
      <c r="AA23" s="317"/>
      <c r="AB23" s="318"/>
      <c r="AC23" s="319"/>
      <c r="AD23" s="320"/>
      <c r="AE23" s="303"/>
      <c r="AF23" s="317"/>
      <c r="AG23" s="318"/>
      <c r="AH23" s="319"/>
      <c r="AI23" s="321"/>
      <c r="AJ23" s="322"/>
      <c r="AK23" s="303"/>
      <c r="AL23" s="317"/>
      <c r="AM23" s="318"/>
      <c r="AN23" s="319"/>
      <c r="AO23" s="320"/>
      <c r="AP23" s="303"/>
      <c r="AQ23" s="317"/>
      <c r="AR23" s="318"/>
      <c r="AS23" s="319"/>
      <c r="AT23" s="321"/>
      <c r="AU23" s="322"/>
      <c r="AW23" s="460"/>
      <c r="AX23" s="460"/>
      <c r="AY23" s="460"/>
      <c r="AZ23" s="460"/>
    </row>
    <row r="24" spans="1:52" ht="12.75">
      <c r="A24" s="571"/>
      <c r="B24" s="574"/>
      <c r="C24" s="619"/>
      <c r="D24" s="301"/>
      <c r="E24" s="317"/>
      <c r="F24" s="318"/>
      <c r="G24" s="319"/>
      <c r="H24" s="320"/>
      <c r="I24" s="319"/>
      <c r="J24" s="317"/>
      <c r="K24" s="318"/>
      <c r="L24" s="319"/>
      <c r="M24" s="321"/>
      <c r="N24" s="322"/>
      <c r="O24" s="303"/>
      <c r="P24" s="317"/>
      <c r="Q24" s="318"/>
      <c r="R24" s="319"/>
      <c r="S24" s="320"/>
      <c r="T24" s="319"/>
      <c r="U24" s="317"/>
      <c r="V24" s="318"/>
      <c r="W24" s="319"/>
      <c r="X24" s="321"/>
      <c r="Y24" s="322"/>
      <c r="Z24" s="303"/>
      <c r="AA24" s="317"/>
      <c r="AB24" s="318"/>
      <c r="AC24" s="319"/>
      <c r="AD24" s="320"/>
      <c r="AE24" s="319"/>
      <c r="AF24" s="317"/>
      <c r="AG24" s="318"/>
      <c r="AH24" s="319"/>
      <c r="AI24" s="321"/>
      <c r="AJ24" s="322"/>
      <c r="AK24" s="301"/>
      <c r="AL24" s="317"/>
      <c r="AM24" s="318"/>
      <c r="AN24" s="319"/>
      <c r="AO24" s="320"/>
      <c r="AP24" s="319"/>
      <c r="AQ24" s="317"/>
      <c r="AR24" s="318"/>
      <c r="AS24" s="319"/>
      <c r="AT24" s="321"/>
      <c r="AU24" s="322"/>
      <c r="AW24" s="460"/>
      <c r="AX24" s="460"/>
      <c r="AY24" s="460"/>
      <c r="AZ24" s="460"/>
    </row>
    <row r="25" spans="1:52" ht="12.75">
      <c r="A25" s="204">
        <v>4</v>
      </c>
      <c r="B25" s="205" t="s">
        <v>142</v>
      </c>
      <c r="C25" s="339" t="s">
        <v>152</v>
      </c>
      <c r="D25" s="207">
        <v>1</v>
      </c>
      <c r="E25" s="208"/>
      <c r="F25" s="209"/>
      <c r="G25" s="210"/>
      <c r="H25" s="211"/>
      <c r="I25" s="210">
        <v>4</v>
      </c>
      <c r="J25" s="208">
        <v>4</v>
      </c>
      <c r="K25" s="209"/>
      <c r="L25" s="210">
        <v>35</v>
      </c>
      <c r="M25" s="212">
        <v>35</v>
      </c>
      <c r="N25" s="213"/>
      <c r="O25" s="207">
        <v>0</v>
      </c>
      <c r="P25" s="208"/>
      <c r="Q25" s="209"/>
      <c r="R25" s="210"/>
      <c r="S25" s="211"/>
      <c r="T25" s="210"/>
      <c r="U25" s="208"/>
      <c r="V25" s="209"/>
      <c r="W25" s="210"/>
      <c r="X25" s="212"/>
      <c r="Y25" s="213"/>
      <c r="Z25" s="207">
        <v>0</v>
      </c>
      <c r="AA25" s="208"/>
      <c r="AB25" s="209"/>
      <c r="AC25" s="210"/>
      <c r="AD25" s="211"/>
      <c r="AE25" s="210"/>
      <c r="AF25" s="208"/>
      <c r="AG25" s="209"/>
      <c r="AH25" s="210"/>
      <c r="AI25" s="212"/>
      <c r="AJ25" s="213"/>
      <c r="AK25" s="207">
        <v>0</v>
      </c>
      <c r="AL25" s="208"/>
      <c r="AM25" s="209"/>
      <c r="AN25" s="210"/>
      <c r="AO25" s="211"/>
      <c r="AP25" s="210"/>
      <c r="AQ25" s="208"/>
      <c r="AR25" s="209"/>
      <c r="AS25" s="210"/>
      <c r="AT25" s="212"/>
      <c r="AU25" s="213"/>
      <c r="AW25" s="460" t="s">
        <v>142</v>
      </c>
      <c r="AX25" s="460">
        <v>0</v>
      </c>
      <c r="AY25" s="460">
        <v>0</v>
      </c>
      <c r="AZ25" s="460">
        <v>0</v>
      </c>
    </row>
    <row r="26" spans="1:52" ht="12.75">
      <c r="A26" s="20">
        <v>5</v>
      </c>
      <c r="B26" s="104" t="s">
        <v>123</v>
      </c>
      <c r="C26" s="16" t="s">
        <v>153</v>
      </c>
      <c r="D26" s="17">
        <v>0</v>
      </c>
      <c r="E26" s="12"/>
      <c r="F26" s="63"/>
      <c r="G26" s="58"/>
      <c r="H26" s="77"/>
      <c r="I26" s="58"/>
      <c r="J26" s="12"/>
      <c r="K26" s="63"/>
      <c r="L26" s="58"/>
      <c r="M26" s="22"/>
      <c r="N26" s="37"/>
      <c r="O26" s="13">
        <v>0</v>
      </c>
      <c r="P26" s="12"/>
      <c r="Q26" s="63"/>
      <c r="R26" s="58"/>
      <c r="S26" s="77"/>
      <c r="T26" s="58"/>
      <c r="U26" s="12"/>
      <c r="V26" s="63"/>
      <c r="W26" s="58"/>
      <c r="X26" s="22"/>
      <c r="Y26" s="37"/>
      <c r="Z26" s="34">
        <v>0</v>
      </c>
      <c r="AA26" s="12"/>
      <c r="AB26" s="63"/>
      <c r="AC26" s="58"/>
      <c r="AD26" s="77"/>
      <c r="AE26" s="58"/>
      <c r="AF26" s="12"/>
      <c r="AG26" s="63"/>
      <c r="AH26" s="58"/>
      <c r="AI26" s="22"/>
      <c r="AJ26" s="37"/>
      <c r="AK26" s="34">
        <v>0</v>
      </c>
      <c r="AL26" s="12"/>
      <c r="AM26" s="63"/>
      <c r="AN26" s="58"/>
      <c r="AO26" s="77"/>
      <c r="AP26" s="58"/>
      <c r="AQ26" s="12"/>
      <c r="AR26" s="63"/>
      <c r="AS26" s="58"/>
      <c r="AT26" s="22"/>
      <c r="AU26" s="37"/>
      <c r="AW26" s="460"/>
      <c r="AX26" s="460"/>
      <c r="AY26" s="460"/>
      <c r="AZ26" s="460"/>
    </row>
    <row r="27" spans="1:52" ht="12.75">
      <c r="A27" s="556">
        <v>6</v>
      </c>
      <c r="B27" s="558" t="s">
        <v>15</v>
      </c>
      <c r="C27" s="587" t="s">
        <v>154</v>
      </c>
      <c r="D27" s="225">
        <v>1</v>
      </c>
      <c r="E27" s="208"/>
      <c r="F27" s="209"/>
      <c r="G27" s="210"/>
      <c r="H27" s="211"/>
      <c r="I27" s="210">
        <v>1</v>
      </c>
      <c r="J27" s="208">
        <v>1</v>
      </c>
      <c r="K27" s="209">
        <v>1</v>
      </c>
      <c r="L27" s="210">
        <v>50</v>
      </c>
      <c r="M27" s="212">
        <v>50</v>
      </c>
      <c r="N27" s="213">
        <v>50</v>
      </c>
      <c r="O27" s="226">
        <v>0</v>
      </c>
      <c r="P27" s="208"/>
      <c r="Q27" s="209"/>
      <c r="R27" s="210"/>
      <c r="S27" s="211"/>
      <c r="T27" s="210"/>
      <c r="U27" s="208"/>
      <c r="V27" s="209"/>
      <c r="W27" s="210"/>
      <c r="X27" s="212"/>
      <c r="Y27" s="213"/>
      <c r="Z27" s="207">
        <v>0</v>
      </c>
      <c r="AA27" s="208"/>
      <c r="AB27" s="209"/>
      <c r="AC27" s="210"/>
      <c r="AD27" s="211"/>
      <c r="AE27" s="210"/>
      <c r="AF27" s="208"/>
      <c r="AG27" s="209"/>
      <c r="AH27" s="210"/>
      <c r="AI27" s="212"/>
      <c r="AJ27" s="213"/>
      <c r="AK27" s="207">
        <v>0</v>
      </c>
      <c r="AL27" s="208"/>
      <c r="AM27" s="209"/>
      <c r="AN27" s="210"/>
      <c r="AO27" s="211"/>
      <c r="AP27" s="210"/>
      <c r="AQ27" s="208"/>
      <c r="AR27" s="209"/>
      <c r="AS27" s="210"/>
      <c r="AT27" s="212"/>
      <c r="AU27" s="213"/>
      <c r="AW27" s="460"/>
      <c r="AX27" s="460"/>
      <c r="AY27" s="460"/>
      <c r="AZ27" s="460"/>
    </row>
    <row r="28" spans="1:52" ht="12.75">
      <c r="A28" s="557"/>
      <c r="B28" s="559"/>
      <c r="C28" s="588"/>
      <c r="D28" s="323"/>
      <c r="E28" s="324"/>
      <c r="F28" s="325"/>
      <c r="G28" s="326"/>
      <c r="H28" s="327"/>
      <c r="I28" s="326"/>
      <c r="J28" s="324"/>
      <c r="K28" s="325"/>
      <c r="L28" s="326"/>
      <c r="M28" s="328"/>
      <c r="N28" s="329"/>
      <c r="O28" s="330"/>
      <c r="P28" s="324"/>
      <c r="Q28" s="325"/>
      <c r="R28" s="326"/>
      <c r="S28" s="327"/>
      <c r="T28" s="326"/>
      <c r="U28" s="324"/>
      <c r="V28" s="325"/>
      <c r="W28" s="326"/>
      <c r="X28" s="328"/>
      <c r="Y28" s="329"/>
      <c r="Z28" s="331"/>
      <c r="AA28" s="324"/>
      <c r="AB28" s="325"/>
      <c r="AC28" s="326"/>
      <c r="AD28" s="327"/>
      <c r="AE28" s="326"/>
      <c r="AF28" s="324"/>
      <c r="AG28" s="325"/>
      <c r="AH28" s="326"/>
      <c r="AI28" s="328"/>
      <c r="AJ28" s="329"/>
      <c r="AK28" s="331"/>
      <c r="AL28" s="324"/>
      <c r="AM28" s="325"/>
      <c r="AN28" s="326"/>
      <c r="AO28" s="327"/>
      <c r="AP28" s="326"/>
      <c r="AQ28" s="324"/>
      <c r="AR28" s="325"/>
      <c r="AS28" s="326"/>
      <c r="AT28" s="328"/>
      <c r="AU28" s="329"/>
      <c r="AW28" s="460"/>
      <c r="AX28" s="460"/>
      <c r="AY28" s="460"/>
      <c r="AZ28" s="460"/>
    </row>
    <row r="29" spans="1:52" ht="12.75">
      <c r="A29" s="20">
        <v>7</v>
      </c>
      <c r="B29" s="104" t="s">
        <v>123</v>
      </c>
      <c r="C29" s="16" t="s">
        <v>155</v>
      </c>
      <c r="D29" s="17">
        <v>0</v>
      </c>
      <c r="E29" s="12"/>
      <c r="F29" s="63"/>
      <c r="G29" s="58"/>
      <c r="H29" s="77"/>
      <c r="I29" s="58"/>
      <c r="J29" s="12"/>
      <c r="K29" s="63"/>
      <c r="L29" s="58"/>
      <c r="M29" s="22"/>
      <c r="N29" s="37"/>
      <c r="O29" s="13">
        <v>0</v>
      </c>
      <c r="P29" s="12"/>
      <c r="Q29" s="63"/>
      <c r="R29" s="58"/>
      <c r="S29" s="77"/>
      <c r="T29" s="58"/>
      <c r="U29" s="12"/>
      <c r="V29" s="63"/>
      <c r="W29" s="58"/>
      <c r="X29" s="22"/>
      <c r="Y29" s="37"/>
      <c r="Z29" s="34">
        <v>0</v>
      </c>
      <c r="AA29" s="12"/>
      <c r="AB29" s="63"/>
      <c r="AC29" s="58"/>
      <c r="AD29" s="77"/>
      <c r="AE29" s="58"/>
      <c r="AF29" s="12"/>
      <c r="AG29" s="63"/>
      <c r="AH29" s="58"/>
      <c r="AI29" s="22"/>
      <c r="AJ29" s="37"/>
      <c r="AK29" s="34">
        <v>0</v>
      </c>
      <c r="AL29" s="12"/>
      <c r="AM29" s="63"/>
      <c r="AN29" s="58"/>
      <c r="AO29" s="77"/>
      <c r="AP29" s="58"/>
      <c r="AQ29" s="12"/>
      <c r="AR29" s="63"/>
      <c r="AS29" s="58"/>
      <c r="AT29" s="22"/>
      <c r="AU29" s="37"/>
      <c r="AW29" s="460"/>
      <c r="AX29" s="460"/>
      <c r="AY29" s="460"/>
      <c r="AZ29" s="460"/>
    </row>
    <row r="30" spans="1:52" ht="12.75">
      <c r="A30" s="556">
        <v>8</v>
      </c>
      <c r="B30" s="558" t="s">
        <v>15</v>
      </c>
      <c r="C30" s="585" t="s">
        <v>156</v>
      </c>
      <c r="D30" s="225">
        <v>1</v>
      </c>
      <c r="E30" s="208"/>
      <c r="F30" s="209"/>
      <c r="G30" s="210"/>
      <c r="H30" s="211"/>
      <c r="I30" s="210">
        <v>1</v>
      </c>
      <c r="J30" s="208">
        <v>1</v>
      </c>
      <c r="K30" s="209">
        <v>2</v>
      </c>
      <c r="L30" s="210">
        <v>50</v>
      </c>
      <c r="M30" s="212">
        <v>50</v>
      </c>
      <c r="N30" s="213">
        <v>45</v>
      </c>
      <c r="O30" s="226">
        <v>0</v>
      </c>
      <c r="P30" s="208"/>
      <c r="Q30" s="209"/>
      <c r="R30" s="210"/>
      <c r="S30" s="211"/>
      <c r="T30" s="210"/>
      <c r="U30" s="208"/>
      <c r="V30" s="209"/>
      <c r="W30" s="210"/>
      <c r="X30" s="212"/>
      <c r="Y30" s="213"/>
      <c r="Z30" s="207">
        <v>0</v>
      </c>
      <c r="AA30" s="208"/>
      <c r="AB30" s="209"/>
      <c r="AC30" s="210"/>
      <c r="AD30" s="211"/>
      <c r="AE30" s="210"/>
      <c r="AF30" s="208"/>
      <c r="AG30" s="209"/>
      <c r="AH30" s="210"/>
      <c r="AI30" s="212"/>
      <c r="AJ30" s="213"/>
      <c r="AK30" s="207">
        <v>0</v>
      </c>
      <c r="AL30" s="208"/>
      <c r="AM30" s="209"/>
      <c r="AN30" s="210"/>
      <c r="AO30" s="211"/>
      <c r="AP30" s="210"/>
      <c r="AQ30" s="208"/>
      <c r="AR30" s="209"/>
      <c r="AS30" s="210"/>
      <c r="AT30" s="212"/>
      <c r="AU30" s="213"/>
      <c r="AW30" s="460"/>
      <c r="AX30" s="460"/>
      <c r="AY30" s="460"/>
      <c r="AZ30" s="460"/>
    </row>
    <row r="31" spans="1:52" ht="12.75">
      <c r="A31" s="557"/>
      <c r="B31" s="559"/>
      <c r="C31" s="586"/>
      <c r="D31" s="323"/>
      <c r="E31" s="324"/>
      <c r="F31" s="325"/>
      <c r="G31" s="326"/>
      <c r="H31" s="327"/>
      <c r="I31" s="326"/>
      <c r="J31" s="324"/>
      <c r="K31" s="325"/>
      <c r="L31" s="326"/>
      <c r="M31" s="328"/>
      <c r="N31" s="329"/>
      <c r="O31" s="330"/>
      <c r="P31" s="324"/>
      <c r="Q31" s="325"/>
      <c r="R31" s="326"/>
      <c r="S31" s="327"/>
      <c r="T31" s="326"/>
      <c r="U31" s="324"/>
      <c r="V31" s="325"/>
      <c r="W31" s="326"/>
      <c r="X31" s="328"/>
      <c r="Y31" s="329"/>
      <c r="Z31" s="331"/>
      <c r="AA31" s="324"/>
      <c r="AB31" s="325"/>
      <c r="AC31" s="326"/>
      <c r="AD31" s="327"/>
      <c r="AE31" s="326"/>
      <c r="AF31" s="324"/>
      <c r="AG31" s="325"/>
      <c r="AH31" s="326"/>
      <c r="AI31" s="328"/>
      <c r="AJ31" s="329"/>
      <c r="AK31" s="331"/>
      <c r="AL31" s="324"/>
      <c r="AM31" s="325"/>
      <c r="AN31" s="326"/>
      <c r="AO31" s="327"/>
      <c r="AP31" s="326"/>
      <c r="AQ31" s="324"/>
      <c r="AR31" s="325"/>
      <c r="AS31" s="326"/>
      <c r="AT31" s="328"/>
      <c r="AU31" s="329"/>
      <c r="AW31" s="460"/>
      <c r="AX31" s="460"/>
      <c r="AY31" s="460"/>
      <c r="AZ31" s="460"/>
    </row>
    <row r="32" spans="1:52" ht="12.75">
      <c r="A32" s="20">
        <v>9</v>
      </c>
      <c r="B32" s="104" t="s">
        <v>123</v>
      </c>
      <c r="C32" s="16" t="s">
        <v>157</v>
      </c>
      <c r="D32" s="17">
        <v>0</v>
      </c>
      <c r="E32" s="12"/>
      <c r="F32" s="63"/>
      <c r="G32" s="58"/>
      <c r="H32" s="77"/>
      <c r="I32" s="58"/>
      <c r="J32" s="12"/>
      <c r="K32" s="63"/>
      <c r="L32" s="58"/>
      <c r="M32" s="22"/>
      <c r="N32" s="37"/>
      <c r="O32" s="13">
        <v>0</v>
      </c>
      <c r="P32" s="12"/>
      <c r="Q32" s="63"/>
      <c r="R32" s="58"/>
      <c r="S32" s="77"/>
      <c r="T32" s="58"/>
      <c r="U32" s="12"/>
      <c r="V32" s="63"/>
      <c r="W32" s="58"/>
      <c r="X32" s="22"/>
      <c r="Y32" s="37"/>
      <c r="Z32" s="34">
        <v>1</v>
      </c>
      <c r="AA32" s="12">
        <v>3</v>
      </c>
      <c r="AB32" s="63"/>
      <c r="AC32" s="58">
        <v>6</v>
      </c>
      <c r="AD32" s="77"/>
      <c r="AE32" s="58">
        <v>2</v>
      </c>
      <c r="AF32" s="12"/>
      <c r="AG32" s="63"/>
      <c r="AH32" s="58">
        <v>10</v>
      </c>
      <c r="AI32" s="22"/>
      <c r="AJ32" s="37"/>
      <c r="AK32" s="34">
        <v>0</v>
      </c>
      <c r="AL32" s="12"/>
      <c r="AM32" s="63"/>
      <c r="AN32" s="58"/>
      <c r="AO32" s="77"/>
      <c r="AP32" s="58"/>
      <c r="AQ32" s="12"/>
      <c r="AR32" s="63"/>
      <c r="AS32" s="58"/>
      <c r="AT32" s="22"/>
      <c r="AU32" s="37"/>
      <c r="AW32" s="460"/>
      <c r="AX32" s="460"/>
      <c r="AY32" s="460"/>
      <c r="AZ32" s="460"/>
    </row>
    <row r="33" spans="1:52" ht="12.75">
      <c r="A33" s="498">
        <v>10</v>
      </c>
      <c r="B33" s="583" t="s">
        <v>123</v>
      </c>
      <c r="C33" s="593" t="s">
        <v>158</v>
      </c>
      <c r="D33" s="17">
        <v>0</v>
      </c>
      <c r="E33" s="12"/>
      <c r="F33" s="63"/>
      <c r="G33" s="58"/>
      <c r="H33" s="77"/>
      <c r="I33" s="58"/>
      <c r="J33" s="12"/>
      <c r="K33" s="63"/>
      <c r="L33" s="58"/>
      <c r="M33" s="22"/>
      <c r="N33" s="37"/>
      <c r="O33" s="13">
        <v>0</v>
      </c>
      <c r="P33" s="12"/>
      <c r="Q33" s="63"/>
      <c r="R33" s="58"/>
      <c r="S33" s="77"/>
      <c r="T33" s="58"/>
      <c r="U33" s="12"/>
      <c r="V33" s="63"/>
      <c r="W33" s="58"/>
      <c r="X33" s="22"/>
      <c r="Y33" s="37"/>
      <c r="Z33" s="34">
        <v>1</v>
      </c>
      <c r="AA33" s="12"/>
      <c r="AB33" s="63"/>
      <c r="AC33" s="58"/>
      <c r="AD33" s="77"/>
      <c r="AE33" s="58">
        <v>1</v>
      </c>
      <c r="AF33" s="12"/>
      <c r="AG33" s="63"/>
      <c r="AH33" s="58">
        <v>15</v>
      </c>
      <c r="AI33" s="22"/>
      <c r="AJ33" s="37"/>
      <c r="AK33" s="34"/>
      <c r="AL33" s="12"/>
      <c r="AM33" s="63"/>
      <c r="AN33" s="58"/>
      <c r="AO33" s="77"/>
      <c r="AP33" s="58"/>
      <c r="AQ33" s="12"/>
      <c r="AR33" s="63"/>
      <c r="AS33" s="58"/>
      <c r="AT33" s="22"/>
      <c r="AU33" s="37"/>
      <c r="AW33" s="460"/>
      <c r="AX33" s="460"/>
      <c r="AY33" s="460"/>
      <c r="AZ33" s="460"/>
    </row>
    <row r="34" spans="1:52" ht="12.75">
      <c r="A34" s="580"/>
      <c r="B34" s="577"/>
      <c r="C34" s="594"/>
      <c r="D34" s="13"/>
      <c r="E34" s="12"/>
      <c r="F34" s="63"/>
      <c r="G34" s="58"/>
      <c r="H34" s="77"/>
      <c r="I34" s="58"/>
      <c r="J34" s="12"/>
      <c r="K34" s="63"/>
      <c r="L34" s="58"/>
      <c r="M34" s="22"/>
      <c r="N34" s="37"/>
      <c r="O34" s="34"/>
      <c r="P34" s="12"/>
      <c r="Q34" s="63"/>
      <c r="R34" s="58"/>
      <c r="S34" s="77"/>
      <c r="T34" s="58"/>
      <c r="U34" s="12"/>
      <c r="V34" s="63"/>
      <c r="W34" s="58"/>
      <c r="X34" s="22"/>
      <c r="Y34" s="37"/>
      <c r="Z34" s="34"/>
      <c r="AA34" s="12"/>
      <c r="AB34" s="63"/>
      <c r="AC34" s="58"/>
      <c r="AD34" s="77"/>
      <c r="AE34" s="58">
        <v>1</v>
      </c>
      <c r="AF34" s="12"/>
      <c r="AG34" s="63"/>
      <c r="AH34" s="58">
        <v>15</v>
      </c>
      <c r="AI34" s="22"/>
      <c r="AJ34" s="37"/>
      <c r="AK34" s="34"/>
      <c r="AL34" s="12"/>
      <c r="AM34" s="63"/>
      <c r="AN34" s="58"/>
      <c r="AO34" s="77"/>
      <c r="AP34" s="58"/>
      <c r="AQ34" s="12"/>
      <c r="AR34" s="63"/>
      <c r="AS34" s="58"/>
      <c r="AT34" s="22"/>
      <c r="AU34" s="37"/>
      <c r="AW34" s="460"/>
      <c r="AX34" s="460"/>
      <c r="AY34" s="460"/>
      <c r="AZ34" s="460"/>
    </row>
    <row r="35" spans="1:52" ht="12.75">
      <c r="A35" s="204">
        <v>11</v>
      </c>
      <c r="B35" s="263" t="s">
        <v>162</v>
      </c>
      <c r="C35" s="264" t="s">
        <v>174</v>
      </c>
      <c r="D35" s="226">
        <v>1</v>
      </c>
      <c r="E35" s="226"/>
      <c r="F35" s="265"/>
      <c r="G35" s="207"/>
      <c r="H35" s="266"/>
      <c r="I35" s="207">
        <v>5</v>
      </c>
      <c r="J35" s="226"/>
      <c r="K35" s="265"/>
      <c r="L35" s="207">
        <v>30</v>
      </c>
      <c r="M35" s="267"/>
      <c r="N35" s="268"/>
      <c r="O35" s="207">
        <v>0</v>
      </c>
      <c r="P35" s="226"/>
      <c r="Q35" s="265"/>
      <c r="R35" s="207"/>
      <c r="S35" s="266"/>
      <c r="T35" s="207"/>
      <c r="U35" s="226"/>
      <c r="V35" s="265"/>
      <c r="W35" s="207"/>
      <c r="X35" s="267"/>
      <c r="Y35" s="268"/>
      <c r="Z35" s="207">
        <v>1</v>
      </c>
      <c r="AA35" s="226"/>
      <c r="AB35" s="265"/>
      <c r="AC35" s="207"/>
      <c r="AD35" s="266"/>
      <c r="AE35" s="207"/>
      <c r="AF35" s="226">
        <v>2</v>
      </c>
      <c r="AG35" s="265"/>
      <c r="AH35" s="207"/>
      <c r="AI35" s="267">
        <v>45</v>
      </c>
      <c r="AJ35" s="268"/>
      <c r="AK35" s="207">
        <v>0</v>
      </c>
      <c r="AL35" s="226"/>
      <c r="AM35" s="265"/>
      <c r="AN35" s="207"/>
      <c r="AO35" s="266"/>
      <c r="AP35" s="207"/>
      <c r="AQ35" s="226"/>
      <c r="AR35" s="265"/>
      <c r="AS35" s="207"/>
      <c r="AT35" s="267"/>
      <c r="AU35" s="268"/>
      <c r="AW35" s="460" t="s">
        <v>162</v>
      </c>
      <c r="AX35" s="460">
        <v>0</v>
      </c>
      <c r="AY35" s="460">
        <v>1</v>
      </c>
      <c r="AZ35" s="460">
        <v>0</v>
      </c>
    </row>
    <row r="36" spans="1:52" ht="12.75">
      <c r="A36" s="20">
        <v>12</v>
      </c>
      <c r="B36" s="104" t="s">
        <v>123</v>
      </c>
      <c r="C36" s="16" t="s">
        <v>175</v>
      </c>
      <c r="D36" s="13"/>
      <c r="E36" s="12"/>
      <c r="F36" s="63"/>
      <c r="G36" s="58"/>
      <c r="H36" s="77"/>
      <c r="I36" s="58"/>
      <c r="J36" s="12"/>
      <c r="K36" s="63"/>
      <c r="L36" s="58"/>
      <c r="M36" s="22"/>
      <c r="N36" s="37"/>
      <c r="O36" s="34"/>
      <c r="P36" s="12"/>
      <c r="Q36" s="63"/>
      <c r="R36" s="58"/>
      <c r="S36" s="77"/>
      <c r="T36" s="58"/>
      <c r="U36" s="12"/>
      <c r="V36" s="63"/>
      <c r="W36" s="58"/>
      <c r="X36" s="22"/>
      <c r="Y36" s="37"/>
      <c r="Z36" s="34">
        <v>1</v>
      </c>
      <c r="AA36" s="12">
        <v>3</v>
      </c>
      <c r="AB36" s="63"/>
      <c r="AC36" s="58">
        <v>6</v>
      </c>
      <c r="AD36" s="77"/>
      <c r="AE36" s="58">
        <v>1</v>
      </c>
      <c r="AF36" s="12"/>
      <c r="AG36" s="63"/>
      <c r="AH36" s="58">
        <v>15</v>
      </c>
      <c r="AI36" s="22"/>
      <c r="AJ36" s="37"/>
      <c r="AK36" s="34"/>
      <c r="AL36" s="12"/>
      <c r="AM36" s="63"/>
      <c r="AN36" s="58"/>
      <c r="AO36" s="77"/>
      <c r="AP36" s="58"/>
      <c r="AQ36" s="12"/>
      <c r="AR36" s="63"/>
      <c r="AS36" s="58"/>
      <c r="AT36" s="22"/>
      <c r="AU36" s="37"/>
      <c r="AW36" s="460"/>
      <c r="AX36" s="460"/>
      <c r="AY36" s="460"/>
      <c r="AZ36" s="460"/>
    </row>
    <row r="37" spans="1:52" ht="12.75">
      <c r="A37" s="204">
        <v>13</v>
      </c>
      <c r="B37" s="263" t="s">
        <v>142</v>
      </c>
      <c r="C37" s="264" t="s">
        <v>176</v>
      </c>
      <c r="D37" s="269"/>
      <c r="E37" s="269"/>
      <c r="F37" s="270"/>
      <c r="G37" s="271"/>
      <c r="H37" s="272"/>
      <c r="I37" s="271"/>
      <c r="J37" s="269">
        <v>5</v>
      </c>
      <c r="K37" s="270"/>
      <c r="L37" s="271"/>
      <c r="M37" s="273">
        <v>30</v>
      </c>
      <c r="N37" s="274"/>
      <c r="O37" s="271"/>
      <c r="P37" s="269"/>
      <c r="Q37" s="270"/>
      <c r="R37" s="271"/>
      <c r="S37" s="272"/>
      <c r="T37" s="271"/>
      <c r="U37" s="269"/>
      <c r="V37" s="270"/>
      <c r="W37" s="271"/>
      <c r="X37" s="273"/>
      <c r="Y37" s="274"/>
      <c r="Z37" s="271">
        <v>1</v>
      </c>
      <c r="AA37" s="269"/>
      <c r="AB37" s="270"/>
      <c r="AC37" s="271"/>
      <c r="AD37" s="272"/>
      <c r="AE37" s="275"/>
      <c r="AF37" s="276">
        <v>2</v>
      </c>
      <c r="AG37" s="277"/>
      <c r="AH37" s="271"/>
      <c r="AI37" s="273">
        <v>45</v>
      </c>
      <c r="AJ37" s="274"/>
      <c r="AK37" s="271"/>
      <c r="AL37" s="269"/>
      <c r="AM37" s="270"/>
      <c r="AN37" s="271"/>
      <c r="AO37" s="272"/>
      <c r="AP37" s="271"/>
      <c r="AQ37" s="269"/>
      <c r="AR37" s="270"/>
      <c r="AS37" s="271"/>
      <c r="AT37" s="273"/>
      <c r="AU37" s="274"/>
      <c r="AW37" s="460" t="s">
        <v>142</v>
      </c>
      <c r="AX37" s="460">
        <v>0</v>
      </c>
      <c r="AY37" s="460">
        <v>1</v>
      </c>
      <c r="AZ37" s="460">
        <v>0</v>
      </c>
    </row>
    <row r="38" spans="1:47" ht="12.75">
      <c r="A38" s="280">
        <v>14</v>
      </c>
      <c r="B38" s="281" t="s">
        <v>16</v>
      </c>
      <c r="C38" s="171" t="s">
        <v>182</v>
      </c>
      <c r="D38" s="282">
        <v>0</v>
      </c>
      <c r="E38" s="282"/>
      <c r="F38" s="283"/>
      <c r="G38" s="172"/>
      <c r="H38" s="284"/>
      <c r="I38" s="172"/>
      <c r="J38" s="282"/>
      <c r="K38" s="283"/>
      <c r="L38" s="172"/>
      <c r="M38" s="285"/>
      <c r="N38" s="286"/>
      <c r="O38" s="172">
        <v>0</v>
      </c>
      <c r="P38" s="282"/>
      <c r="Q38" s="283"/>
      <c r="R38" s="172"/>
      <c r="S38" s="284"/>
      <c r="T38" s="172"/>
      <c r="U38" s="282"/>
      <c r="V38" s="283"/>
      <c r="W38" s="172"/>
      <c r="X38" s="285"/>
      <c r="Y38" s="286"/>
      <c r="Z38" s="172">
        <v>0</v>
      </c>
      <c r="AA38" s="282"/>
      <c r="AB38" s="283"/>
      <c r="AC38" s="172"/>
      <c r="AD38" s="284"/>
      <c r="AE38" s="201"/>
      <c r="AF38" s="287"/>
      <c r="AG38" s="288"/>
      <c r="AH38" s="172"/>
      <c r="AI38" s="285"/>
      <c r="AJ38" s="286"/>
      <c r="AK38" s="172">
        <v>0</v>
      </c>
      <c r="AL38" s="282"/>
      <c r="AM38" s="283"/>
      <c r="AN38" s="172"/>
      <c r="AO38" s="284"/>
      <c r="AP38" s="172"/>
      <c r="AQ38" s="282"/>
      <c r="AR38" s="283"/>
      <c r="AS38" s="172"/>
      <c r="AT38" s="285"/>
      <c r="AU38" s="286"/>
    </row>
    <row r="39" spans="1:52" ht="12.75">
      <c r="A39" s="289">
        <v>15</v>
      </c>
      <c r="B39" s="281" t="s">
        <v>181</v>
      </c>
      <c r="C39" s="171" t="s">
        <v>180</v>
      </c>
      <c r="D39" s="290">
        <v>0</v>
      </c>
      <c r="E39" s="291"/>
      <c r="F39" s="292"/>
      <c r="G39" s="293"/>
      <c r="H39" s="294"/>
      <c r="I39" s="293"/>
      <c r="J39" s="291"/>
      <c r="K39" s="292"/>
      <c r="L39" s="293"/>
      <c r="M39" s="295"/>
      <c r="N39" s="296"/>
      <c r="O39" s="297">
        <v>0</v>
      </c>
      <c r="P39" s="291"/>
      <c r="Q39" s="292"/>
      <c r="R39" s="293"/>
      <c r="S39" s="294"/>
      <c r="T39" s="293"/>
      <c r="U39" s="291"/>
      <c r="V39" s="292"/>
      <c r="W39" s="293"/>
      <c r="X39" s="295"/>
      <c r="Y39" s="296"/>
      <c r="Z39" s="297">
        <v>0</v>
      </c>
      <c r="AA39" s="291"/>
      <c r="AB39" s="292"/>
      <c r="AC39" s="293"/>
      <c r="AD39" s="294"/>
      <c r="AE39" s="293"/>
      <c r="AF39" s="291"/>
      <c r="AG39" s="292"/>
      <c r="AH39" s="293"/>
      <c r="AI39" s="295"/>
      <c r="AJ39" s="296"/>
      <c r="AK39" s="297">
        <v>0</v>
      </c>
      <c r="AL39" s="291"/>
      <c r="AM39" s="292"/>
      <c r="AN39" s="293"/>
      <c r="AO39" s="294"/>
      <c r="AP39" s="293"/>
      <c r="AQ39" s="291"/>
      <c r="AR39" s="292"/>
      <c r="AS39" s="293"/>
      <c r="AT39" s="295"/>
      <c r="AU39" s="296"/>
      <c r="AX39" s="660">
        <v>0</v>
      </c>
      <c r="AY39" s="660">
        <v>2</v>
      </c>
      <c r="AZ39" s="660">
        <v>0</v>
      </c>
    </row>
    <row r="40" spans="1:47" ht="12.75">
      <c r="A40" s="298">
        <v>16</v>
      </c>
      <c r="B40" s="338" t="s">
        <v>125</v>
      </c>
      <c r="C40" s="300" t="s">
        <v>184</v>
      </c>
      <c r="D40" s="301">
        <v>1</v>
      </c>
      <c r="E40" s="301"/>
      <c r="F40" s="302"/>
      <c r="G40" s="303"/>
      <c r="H40" s="304"/>
      <c r="I40" s="303">
        <v>1</v>
      </c>
      <c r="J40" s="301"/>
      <c r="K40" s="302"/>
      <c r="L40" s="303">
        <v>30</v>
      </c>
      <c r="M40" s="305"/>
      <c r="N40" s="306"/>
      <c r="O40" s="303">
        <v>0</v>
      </c>
      <c r="P40" s="301"/>
      <c r="Q40" s="302"/>
      <c r="R40" s="303"/>
      <c r="S40" s="304"/>
      <c r="T40" s="303"/>
      <c r="U40" s="301"/>
      <c r="V40" s="302"/>
      <c r="W40" s="303"/>
      <c r="X40" s="305"/>
      <c r="Y40" s="306"/>
      <c r="Z40" s="303">
        <v>1</v>
      </c>
      <c r="AA40" s="301"/>
      <c r="AB40" s="302"/>
      <c r="AC40" s="303"/>
      <c r="AD40" s="304"/>
      <c r="AE40" s="303">
        <v>3</v>
      </c>
      <c r="AF40" s="301"/>
      <c r="AG40" s="302"/>
      <c r="AH40" s="303">
        <v>20</v>
      </c>
      <c r="AI40" s="305"/>
      <c r="AJ40" s="306"/>
      <c r="AK40" s="303">
        <v>0</v>
      </c>
      <c r="AL40" s="301"/>
      <c r="AM40" s="302"/>
      <c r="AN40" s="303"/>
      <c r="AO40" s="304"/>
      <c r="AP40" s="303"/>
      <c r="AQ40" s="301"/>
      <c r="AR40" s="302"/>
      <c r="AS40" s="303"/>
      <c r="AT40" s="305"/>
      <c r="AU40" s="306"/>
    </row>
    <row r="41" spans="1:47" ht="12.75">
      <c r="A41" s="581">
        <v>17</v>
      </c>
      <c r="B41" s="567" t="s">
        <v>16</v>
      </c>
      <c r="C41" s="589" t="s">
        <v>185</v>
      </c>
      <c r="D41" s="307">
        <v>0</v>
      </c>
      <c r="E41" s="308"/>
      <c r="F41" s="309"/>
      <c r="G41" s="310"/>
      <c r="H41" s="311"/>
      <c r="I41" s="310">
        <v>1</v>
      </c>
      <c r="J41" s="308"/>
      <c r="K41" s="309"/>
      <c r="L41" s="310">
        <v>30</v>
      </c>
      <c r="M41" s="312"/>
      <c r="N41" s="313"/>
      <c r="O41" s="314">
        <v>0</v>
      </c>
      <c r="P41" s="308"/>
      <c r="Q41" s="309"/>
      <c r="R41" s="310"/>
      <c r="S41" s="311"/>
      <c r="T41" s="310"/>
      <c r="U41" s="308"/>
      <c r="V41" s="309"/>
      <c r="W41" s="310"/>
      <c r="X41" s="312"/>
      <c r="Y41" s="313"/>
      <c r="Z41" s="314">
        <v>1</v>
      </c>
      <c r="AA41" s="308"/>
      <c r="AB41" s="309"/>
      <c r="AC41" s="310"/>
      <c r="AD41" s="311"/>
      <c r="AE41" s="310">
        <v>1</v>
      </c>
      <c r="AF41" s="308"/>
      <c r="AG41" s="309"/>
      <c r="AH41" s="310">
        <v>30</v>
      </c>
      <c r="AI41" s="312"/>
      <c r="AJ41" s="313"/>
      <c r="AK41" s="314">
        <v>0</v>
      </c>
      <c r="AL41" s="308"/>
      <c r="AM41" s="309"/>
      <c r="AN41" s="310"/>
      <c r="AO41" s="311"/>
      <c r="AP41" s="310"/>
      <c r="AQ41" s="308"/>
      <c r="AR41" s="309"/>
      <c r="AS41" s="310"/>
      <c r="AT41" s="312"/>
      <c r="AU41" s="313"/>
    </row>
    <row r="42" spans="1:47" ht="13.5" thickBot="1">
      <c r="A42" s="582"/>
      <c r="B42" s="568"/>
      <c r="C42" s="592"/>
      <c r="D42" s="380"/>
      <c r="E42" s="381"/>
      <c r="F42" s="382"/>
      <c r="G42" s="383"/>
      <c r="H42" s="384"/>
      <c r="I42" s="389">
        <v>1</v>
      </c>
      <c r="J42" s="381"/>
      <c r="K42" s="382">
        <v>1</v>
      </c>
      <c r="L42" s="389">
        <v>30</v>
      </c>
      <c r="M42" s="385"/>
      <c r="N42" s="386">
        <v>30</v>
      </c>
      <c r="O42" s="387"/>
      <c r="P42" s="381"/>
      <c r="Q42" s="382"/>
      <c r="R42" s="383"/>
      <c r="S42" s="384"/>
      <c r="T42" s="383"/>
      <c r="U42" s="381"/>
      <c r="V42" s="382"/>
      <c r="W42" s="383"/>
      <c r="X42" s="385"/>
      <c r="Y42" s="386"/>
      <c r="Z42" s="387"/>
      <c r="AA42" s="381"/>
      <c r="AB42" s="382"/>
      <c r="AC42" s="383"/>
      <c r="AD42" s="384"/>
      <c r="AE42" s="383"/>
      <c r="AF42" s="381"/>
      <c r="AG42" s="382"/>
      <c r="AH42" s="383"/>
      <c r="AI42" s="385"/>
      <c r="AJ42" s="386"/>
      <c r="AK42" s="387"/>
      <c r="AL42" s="381"/>
      <c r="AM42" s="382"/>
      <c r="AN42" s="383"/>
      <c r="AO42" s="384"/>
      <c r="AP42" s="383"/>
      <c r="AQ42" s="381"/>
      <c r="AR42" s="382"/>
      <c r="AS42" s="383"/>
      <c r="AT42" s="385"/>
      <c r="AU42" s="388"/>
    </row>
    <row r="43" spans="1:47" ht="12.75">
      <c r="A43" s="603">
        <v>18</v>
      </c>
      <c r="B43" s="601" t="s">
        <v>183</v>
      </c>
      <c r="C43" s="599" t="s">
        <v>188</v>
      </c>
      <c r="D43" s="390">
        <v>1</v>
      </c>
      <c r="E43" s="390"/>
      <c r="F43" s="391"/>
      <c r="G43" s="392"/>
      <c r="H43" s="393"/>
      <c r="I43" s="392">
        <v>1</v>
      </c>
      <c r="J43" s="390"/>
      <c r="K43" s="391"/>
      <c r="L43" s="392">
        <v>15</v>
      </c>
      <c r="M43" s="394"/>
      <c r="N43" s="395"/>
      <c r="O43" s="392">
        <v>0</v>
      </c>
      <c r="P43" s="390"/>
      <c r="Q43" s="391"/>
      <c r="R43" s="392"/>
      <c r="S43" s="393"/>
      <c r="T43" s="392"/>
      <c r="U43" s="390"/>
      <c r="V43" s="391"/>
      <c r="W43" s="392"/>
      <c r="X43" s="394"/>
      <c r="Y43" s="395"/>
      <c r="Z43" s="392">
        <v>1</v>
      </c>
      <c r="AA43" s="390">
        <v>1</v>
      </c>
      <c r="AB43" s="391"/>
      <c r="AC43" s="392">
        <v>15</v>
      </c>
      <c r="AD43" s="393"/>
      <c r="AE43" s="392">
        <v>1</v>
      </c>
      <c r="AF43" s="390"/>
      <c r="AG43" s="391"/>
      <c r="AH43" s="392">
        <v>15</v>
      </c>
      <c r="AI43" s="394"/>
      <c r="AJ43" s="395"/>
      <c r="AK43" s="392"/>
      <c r="AL43" s="390"/>
      <c r="AM43" s="391"/>
      <c r="AN43" s="392"/>
      <c r="AO43" s="393"/>
      <c r="AP43" s="392"/>
      <c r="AQ43" s="390"/>
      <c r="AR43" s="391"/>
      <c r="AS43" s="392"/>
      <c r="AT43" s="394"/>
      <c r="AU43" s="396"/>
    </row>
    <row r="44" spans="1:47" ht="13.5" thickBot="1">
      <c r="A44" s="604"/>
      <c r="B44" s="608"/>
      <c r="C44" s="607"/>
      <c r="D44" s="359"/>
      <c r="E44" s="359"/>
      <c r="F44" s="360"/>
      <c r="G44" s="361"/>
      <c r="H44" s="362"/>
      <c r="I44" s="361"/>
      <c r="J44" s="359"/>
      <c r="K44" s="360"/>
      <c r="L44" s="361"/>
      <c r="M44" s="363"/>
      <c r="N44" s="364"/>
      <c r="O44" s="361"/>
      <c r="P44" s="359"/>
      <c r="Q44" s="360"/>
      <c r="R44" s="361"/>
      <c r="S44" s="362"/>
      <c r="T44" s="361"/>
      <c r="U44" s="359"/>
      <c r="V44" s="360"/>
      <c r="W44" s="361"/>
      <c r="X44" s="363"/>
      <c r="Y44" s="364"/>
      <c r="Z44" s="361"/>
      <c r="AA44" s="359"/>
      <c r="AB44" s="360"/>
      <c r="AC44" s="361"/>
      <c r="AD44" s="362"/>
      <c r="AE44" s="361"/>
      <c r="AF44" s="359"/>
      <c r="AG44" s="360"/>
      <c r="AH44" s="361"/>
      <c r="AI44" s="363"/>
      <c r="AJ44" s="364"/>
      <c r="AK44" s="361"/>
      <c r="AL44" s="359"/>
      <c r="AM44" s="360"/>
      <c r="AN44" s="361"/>
      <c r="AO44" s="362"/>
      <c r="AP44" s="361"/>
      <c r="AQ44" s="359"/>
      <c r="AR44" s="360"/>
      <c r="AS44" s="361"/>
      <c r="AT44" s="363"/>
      <c r="AU44" s="364"/>
    </row>
    <row r="45" spans="1:47" ht="12.75">
      <c r="A45" s="597">
        <v>19</v>
      </c>
      <c r="B45" s="601" t="s">
        <v>194</v>
      </c>
      <c r="C45" s="599" t="s">
        <v>195</v>
      </c>
      <c r="D45" s="365">
        <v>1</v>
      </c>
      <c r="E45" s="366"/>
      <c r="F45" s="367"/>
      <c r="G45" s="368"/>
      <c r="H45" s="369"/>
      <c r="I45" s="368">
        <v>1</v>
      </c>
      <c r="J45" s="366"/>
      <c r="K45" s="367"/>
      <c r="L45" s="368">
        <v>15</v>
      </c>
      <c r="M45" s="370"/>
      <c r="N45" s="371"/>
      <c r="O45" s="372"/>
      <c r="P45" s="366"/>
      <c r="Q45" s="367"/>
      <c r="R45" s="368"/>
      <c r="S45" s="369"/>
      <c r="T45" s="368"/>
      <c r="U45" s="366"/>
      <c r="V45" s="367"/>
      <c r="W45" s="368"/>
      <c r="X45" s="370"/>
      <c r="Y45" s="371"/>
      <c r="Z45" s="372">
        <v>1</v>
      </c>
      <c r="AA45" s="366"/>
      <c r="AB45" s="367"/>
      <c r="AC45" s="368"/>
      <c r="AD45" s="369"/>
      <c r="AE45" s="368">
        <v>1</v>
      </c>
      <c r="AF45" s="366"/>
      <c r="AG45" s="367"/>
      <c r="AH45" s="368">
        <v>15</v>
      </c>
      <c r="AI45" s="370"/>
      <c r="AJ45" s="371"/>
      <c r="AK45" s="372"/>
      <c r="AL45" s="366"/>
      <c r="AM45" s="367"/>
      <c r="AN45" s="368"/>
      <c r="AO45" s="369"/>
      <c r="AP45" s="368"/>
      <c r="AQ45" s="366"/>
      <c r="AR45" s="367"/>
      <c r="AS45" s="368"/>
      <c r="AT45" s="370"/>
      <c r="AU45" s="371"/>
    </row>
    <row r="46" spans="1:47" ht="13.5" thickBot="1">
      <c r="A46" s="598"/>
      <c r="B46" s="602"/>
      <c r="C46" s="600"/>
      <c r="D46" s="359"/>
      <c r="E46" s="359"/>
      <c r="F46" s="360"/>
      <c r="G46" s="361"/>
      <c r="H46" s="362"/>
      <c r="I46" s="361">
        <v>1</v>
      </c>
      <c r="J46" s="359"/>
      <c r="K46" s="360"/>
      <c r="L46" s="361">
        <v>15</v>
      </c>
      <c r="M46" s="363"/>
      <c r="N46" s="364"/>
      <c r="O46" s="361"/>
      <c r="P46" s="359"/>
      <c r="Q46" s="360"/>
      <c r="R46" s="361"/>
      <c r="S46" s="362"/>
      <c r="T46" s="361"/>
      <c r="U46" s="359"/>
      <c r="V46" s="360"/>
      <c r="W46" s="361"/>
      <c r="X46" s="363"/>
      <c r="Y46" s="364"/>
      <c r="Z46" s="361"/>
      <c r="AA46" s="359"/>
      <c r="AB46" s="360"/>
      <c r="AC46" s="361"/>
      <c r="AD46" s="362"/>
      <c r="AE46" s="361"/>
      <c r="AF46" s="359"/>
      <c r="AG46" s="360"/>
      <c r="AH46" s="361"/>
      <c r="AI46" s="363"/>
      <c r="AJ46" s="364"/>
      <c r="AK46" s="361"/>
      <c r="AL46" s="359"/>
      <c r="AM46" s="360"/>
      <c r="AN46" s="361"/>
      <c r="AO46" s="362"/>
      <c r="AP46" s="361"/>
      <c r="AQ46" s="359"/>
      <c r="AR46" s="360"/>
      <c r="AS46" s="361"/>
      <c r="AT46" s="363"/>
      <c r="AU46" s="364"/>
    </row>
    <row r="47" spans="1:47" ht="13.5" thickBot="1">
      <c r="A47" s="421">
        <v>20</v>
      </c>
      <c r="B47" s="422" t="s">
        <v>15</v>
      </c>
      <c r="C47" s="423" t="s">
        <v>196</v>
      </c>
      <c r="D47" s="424">
        <v>1</v>
      </c>
      <c r="E47" s="425"/>
      <c r="F47" s="426"/>
      <c r="G47" s="427"/>
      <c r="H47" s="428"/>
      <c r="I47" s="427">
        <v>2</v>
      </c>
      <c r="J47" s="425"/>
      <c r="K47" s="426"/>
      <c r="L47" s="427">
        <v>25</v>
      </c>
      <c r="M47" s="429"/>
      <c r="N47" s="430"/>
      <c r="O47" s="431">
        <v>0</v>
      </c>
      <c r="P47" s="425"/>
      <c r="Q47" s="426"/>
      <c r="R47" s="427"/>
      <c r="S47" s="428"/>
      <c r="T47" s="427"/>
      <c r="U47" s="425"/>
      <c r="V47" s="426"/>
      <c r="W47" s="427"/>
      <c r="X47" s="429"/>
      <c r="Y47" s="430"/>
      <c r="Z47" s="431">
        <v>1</v>
      </c>
      <c r="AA47" s="425"/>
      <c r="AB47" s="426"/>
      <c r="AC47" s="427"/>
      <c r="AD47" s="428"/>
      <c r="AE47" s="427">
        <v>2</v>
      </c>
      <c r="AF47" s="425"/>
      <c r="AG47" s="426"/>
      <c r="AH47" s="427">
        <v>25</v>
      </c>
      <c r="AI47" s="429"/>
      <c r="AJ47" s="430"/>
      <c r="AK47" s="431">
        <v>0</v>
      </c>
      <c r="AL47" s="425"/>
      <c r="AM47" s="426"/>
      <c r="AN47" s="427"/>
      <c r="AO47" s="428"/>
      <c r="AP47" s="427"/>
      <c r="AQ47" s="425"/>
      <c r="AR47" s="426"/>
      <c r="AS47" s="427"/>
      <c r="AT47" s="429"/>
      <c r="AU47" s="430"/>
    </row>
    <row r="48" spans="1:47" ht="12.75">
      <c r="A48" s="30"/>
      <c r="B48" s="28"/>
      <c r="C48" s="29"/>
      <c r="D48" s="13"/>
      <c r="E48" s="13"/>
      <c r="F48" s="65"/>
      <c r="G48" s="34"/>
      <c r="H48" s="79"/>
      <c r="I48" s="34"/>
      <c r="J48" s="13"/>
      <c r="K48" s="65"/>
      <c r="L48" s="34"/>
      <c r="M48" s="14"/>
      <c r="N48" s="39"/>
      <c r="O48" s="34"/>
      <c r="P48" s="13"/>
      <c r="Q48" s="65"/>
      <c r="R48" s="34"/>
      <c r="S48" s="79"/>
      <c r="T48" s="34"/>
      <c r="U48" s="13"/>
      <c r="V48" s="65"/>
      <c r="W48" s="34"/>
      <c r="X48" s="14"/>
      <c r="Y48" s="39"/>
      <c r="Z48" s="34"/>
      <c r="AA48" s="13"/>
      <c r="AB48" s="65"/>
      <c r="AC48" s="34"/>
      <c r="AD48" s="79"/>
      <c r="AE48" s="34"/>
      <c r="AF48" s="13"/>
      <c r="AG48" s="65"/>
      <c r="AH48" s="34"/>
      <c r="AI48" s="14"/>
      <c r="AJ48" s="39"/>
      <c r="AK48" s="34"/>
      <c r="AL48" s="13"/>
      <c r="AM48" s="65"/>
      <c r="AN48" s="34"/>
      <c r="AO48" s="79"/>
      <c r="AP48" s="34"/>
      <c r="AQ48" s="13"/>
      <c r="AR48" s="65"/>
      <c r="AS48" s="34"/>
      <c r="AT48" s="14"/>
      <c r="AU48" s="39"/>
    </row>
    <row r="49" spans="1:47" ht="12.75">
      <c r="A49" s="23"/>
      <c r="B49" s="28"/>
      <c r="C49" s="29"/>
      <c r="D49" s="24"/>
      <c r="E49" s="25"/>
      <c r="F49" s="64"/>
      <c r="G49" s="59"/>
      <c r="H49" s="78"/>
      <c r="I49" s="59"/>
      <c r="J49" s="25"/>
      <c r="K49" s="64"/>
      <c r="L49" s="59"/>
      <c r="M49" s="26"/>
      <c r="N49" s="38"/>
      <c r="O49" s="35"/>
      <c r="P49" s="25"/>
      <c r="Q49" s="64"/>
      <c r="R49" s="59"/>
      <c r="S49" s="78"/>
      <c r="T49" s="59"/>
      <c r="U49" s="25"/>
      <c r="V49" s="64"/>
      <c r="W49" s="59"/>
      <c r="X49" s="26"/>
      <c r="Y49" s="38"/>
      <c r="Z49" s="35"/>
      <c r="AA49" s="25"/>
      <c r="AB49" s="64"/>
      <c r="AC49" s="59"/>
      <c r="AD49" s="78"/>
      <c r="AE49" s="59"/>
      <c r="AF49" s="25"/>
      <c r="AG49" s="64"/>
      <c r="AH49" s="59"/>
      <c r="AI49" s="26"/>
      <c r="AJ49" s="38"/>
      <c r="AK49" s="35"/>
      <c r="AL49" s="25"/>
      <c r="AM49" s="64"/>
      <c r="AN49" s="59"/>
      <c r="AO49" s="78"/>
      <c r="AP49" s="59"/>
      <c r="AQ49" s="25"/>
      <c r="AR49" s="64"/>
      <c r="AS49" s="59"/>
      <c r="AT49" s="26"/>
      <c r="AU49" s="38"/>
    </row>
    <row r="50" spans="1:47" ht="12.75">
      <c r="A50" s="30"/>
      <c r="B50" s="28"/>
      <c r="C50" s="29"/>
      <c r="D50" s="13"/>
      <c r="E50" s="13"/>
      <c r="F50" s="65"/>
      <c r="G50" s="34"/>
      <c r="H50" s="79"/>
      <c r="I50" s="34"/>
      <c r="J50" s="13"/>
      <c r="K50" s="65"/>
      <c r="L50" s="34"/>
      <c r="M50" s="14"/>
      <c r="N50" s="39"/>
      <c r="O50" s="34"/>
      <c r="P50" s="13"/>
      <c r="Q50" s="65"/>
      <c r="R50" s="34"/>
      <c r="S50" s="79"/>
      <c r="T50" s="34"/>
      <c r="U50" s="13"/>
      <c r="V50" s="65"/>
      <c r="W50" s="34"/>
      <c r="X50" s="14"/>
      <c r="Y50" s="39"/>
      <c r="Z50" s="34"/>
      <c r="AA50" s="13"/>
      <c r="AB50" s="65"/>
      <c r="AC50" s="34"/>
      <c r="AD50" s="79"/>
      <c r="AE50" s="34"/>
      <c r="AF50" s="13"/>
      <c r="AG50" s="65"/>
      <c r="AH50" s="34"/>
      <c r="AI50" s="14"/>
      <c r="AJ50" s="39"/>
      <c r="AK50" s="34"/>
      <c r="AL50" s="13"/>
      <c r="AM50" s="65"/>
      <c r="AN50" s="34"/>
      <c r="AO50" s="79"/>
      <c r="AP50" s="34"/>
      <c r="AQ50" s="13"/>
      <c r="AR50" s="65"/>
      <c r="AS50" s="34"/>
      <c r="AT50" s="14"/>
      <c r="AU50" s="39"/>
    </row>
    <row r="51" spans="1:47" ht="12.75">
      <c r="A51" s="23"/>
      <c r="B51" s="28"/>
      <c r="C51" s="29"/>
      <c r="D51" s="24"/>
      <c r="E51" s="25"/>
      <c r="F51" s="64"/>
      <c r="G51" s="59"/>
      <c r="H51" s="78"/>
      <c r="I51" s="59"/>
      <c r="J51" s="25"/>
      <c r="K51" s="64"/>
      <c r="L51" s="59"/>
      <c r="M51" s="26"/>
      <c r="N51" s="38"/>
      <c r="O51" s="35"/>
      <c r="P51" s="25"/>
      <c r="Q51" s="64"/>
      <c r="R51" s="59"/>
      <c r="S51" s="78"/>
      <c r="T51" s="59"/>
      <c r="U51" s="25"/>
      <c r="V51" s="64"/>
      <c r="W51" s="59"/>
      <c r="X51" s="26"/>
      <c r="Y51" s="38"/>
      <c r="Z51" s="35"/>
      <c r="AA51" s="25"/>
      <c r="AB51" s="64"/>
      <c r="AC51" s="59"/>
      <c r="AD51" s="78"/>
      <c r="AE51" s="59"/>
      <c r="AF51" s="25"/>
      <c r="AG51" s="64"/>
      <c r="AH51" s="59"/>
      <c r="AI51" s="26"/>
      <c r="AJ51" s="38"/>
      <c r="AK51" s="35"/>
      <c r="AL51" s="25"/>
      <c r="AM51" s="64"/>
      <c r="AN51" s="59"/>
      <c r="AO51" s="78"/>
      <c r="AP51" s="59"/>
      <c r="AQ51" s="25"/>
      <c r="AR51" s="64"/>
      <c r="AS51" s="59"/>
      <c r="AT51" s="26"/>
      <c r="AU51" s="38"/>
    </row>
    <row r="52" spans="1:47" ht="12.75">
      <c r="A52" s="23"/>
      <c r="B52" s="28"/>
      <c r="C52" s="29"/>
      <c r="D52" s="24"/>
      <c r="E52" s="25"/>
      <c r="F52" s="64"/>
      <c r="G52" s="59"/>
      <c r="H52" s="78"/>
      <c r="I52" s="59"/>
      <c r="J52" s="25"/>
      <c r="K52" s="64"/>
      <c r="L52" s="59"/>
      <c r="M52" s="26"/>
      <c r="N52" s="38"/>
      <c r="O52" s="35"/>
      <c r="P52" s="25"/>
      <c r="Q52" s="64"/>
      <c r="R52" s="59"/>
      <c r="S52" s="78"/>
      <c r="T52" s="59"/>
      <c r="U52" s="25"/>
      <c r="V52" s="64"/>
      <c r="W52" s="59"/>
      <c r="X52" s="26"/>
      <c r="Y52" s="38"/>
      <c r="Z52" s="35"/>
      <c r="AA52" s="25"/>
      <c r="AB52" s="64"/>
      <c r="AC52" s="59"/>
      <c r="AD52" s="78"/>
      <c r="AE52" s="59"/>
      <c r="AF52" s="25"/>
      <c r="AG52" s="64"/>
      <c r="AH52" s="59"/>
      <c r="AI52" s="26"/>
      <c r="AJ52" s="38"/>
      <c r="AK52" s="35"/>
      <c r="AL52" s="25"/>
      <c r="AM52" s="64"/>
      <c r="AN52" s="59"/>
      <c r="AO52" s="78"/>
      <c r="AP52" s="59"/>
      <c r="AQ52" s="25"/>
      <c r="AR52" s="64"/>
      <c r="AS52" s="59"/>
      <c r="AT52" s="26"/>
      <c r="AU52" s="38"/>
    </row>
    <row r="53" spans="1:47" ht="13.5" thickBot="1">
      <c r="A53" s="563" t="s">
        <v>23</v>
      </c>
      <c r="B53" s="564"/>
      <c r="C53" s="565"/>
      <c r="D53" s="53">
        <f>SUM(D17:D52)</f>
        <v>10</v>
      </c>
      <c r="E53" s="49"/>
      <c r="F53" s="42"/>
      <c r="G53" s="42"/>
      <c r="H53" s="42"/>
      <c r="I53" s="42"/>
      <c r="J53" s="42"/>
      <c r="K53" s="42"/>
      <c r="L53" s="42"/>
      <c r="M53" s="42"/>
      <c r="N53" s="43"/>
      <c r="O53" s="54">
        <f>SUM(O17:O52)</f>
        <v>1</v>
      </c>
      <c r="P53" s="50"/>
      <c r="Q53" s="45"/>
      <c r="R53" s="45"/>
      <c r="S53" s="45"/>
      <c r="T53" s="45"/>
      <c r="U53" s="44"/>
      <c r="V53" s="45"/>
      <c r="W53" s="45"/>
      <c r="X53" s="45"/>
      <c r="Y53" s="46"/>
      <c r="Z53" s="45">
        <f>SUM(Z17:Z52)</f>
        <v>12</v>
      </c>
      <c r="AA53" s="51"/>
      <c r="AB53" s="45"/>
      <c r="AC53" s="45"/>
      <c r="AD53" s="45"/>
      <c r="AE53" s="45"/>
      <c r="AF53" s="45"/>
      <c r="AG53" s="47"/>
      <c r="AH53" s="47"/>
      <c r="AI53" s="47"/>
      <c r="AJ53" s="48"/>
      <c r="AK53" s="56">
        <f>SUM(AK17:AK52)</f>
        <v>0</v>
      </c>
      <c r="AL53" s="52"/>
      <c r="AM53" s="47"/>
      <c r="AN53" s="47"/>
      <c r="AO53" s="47"/>
      <c r="AP53" s="47"/>
      <c r="AQ53" s="47"/>
      <c r="AR53" s="47"/>
      <c r="AS53" s="47"/>
      <c r="AT53" s="47"/>
      <c r="AU53" s="48"/>
    </row>
  </sheetData>
  <sheetProtection/>
  <mergeCells count="175">
    <mergeCell ref="A45:A46"/>
    <mergeCell ref="B45:B46"/>
    <mergeCell ref="C45:C46"/>
    <mergeCell ref="A43:A44"/>
    <mergeCell ref="B43:B44"/>
    <mergeCell ref="C43:C44"/>
    <mergeCell ref="AB2:AI2"/>
    <mergeCell ref="A17:A19"/>
    <mergeCell ref="A21:A24"/>
    <mergeCell ref="A33:A34"/>
    <mergeCell ref="B33:B34"/>
    <mergeCell ref="C33:C34"/>
    <mergeCell ref="B17:B19"/>
    <mergeCell ref="C17:C19"/>
    <mergeCell ref="B21:B24"/>
    <mergeCell ref="C21:C24"/>
    <mergeCell ref="C41:C42"/>
    <mergeCell ref="A27:A28"/>
    <mergeCell ref="B27:B28"/>
    <mergeCell ref="C27:C28"/>
    <mergeCell ref="A30:A31"/>
    <mergeCell ref="B30:B31"/>
    <mergeCell ref="C30:C31"/>
    <mergeCell ref="B1:C1"/>
    <mergeCell ref="D1:Y1"/>
    <mergeCell ref="B2:C2"/>
    <mergeCell ref="D2:Y2"/>
    <mergeCell ref="B3:C3"/>
    <mergeCell ref="D3:Y3"/>
    <mergeCell ref="A4:C4"/>
    <mergeCell ref="D4:N4"/>
    <mergeCell ref="O4:Y4"/>
    <mergeCell ref="Z4:AJ4"/>
    <mergeCell ref="AK4:AU4"/>
    <mergeCell ref="A5:C5"/>
    <mergeCell ref="D5:N5"/>
    <mergeCell ref="O5:Y5"/>
    <mergeCell ref="Z5:AJ5"/>
    <mergeCell ref="AK5:AU5"/>
    <mergeCell ref="A6:C6"/>
    <mergeCell ref="E6:F6"/>
    <mergeCell ref="G6:H6"/>
    <mergeCell ref="I6:J6"/>
    <mergeCell ref="D6:D16"/>
    <mergeCell ref="A9:C9"/>
    <mergeCell ref="E9:F9"/>
    <mergeCell ref="G9:H9"/>
    <mergeCell ref="I9:J9"/>
    <mergeCell ref="A14:A16"/>
    <mergeCell ref="K6:L6"/>
    <mergeCell ref="M6:N6"/>
    <mergeCell ref="P6:Q6"/>
    <mergeCell ref="R6:S6"/>
    <mergeCell ref="O6:O16"/>
    <mergeCell ref="K9:L9"/>
    <mergeCell ref="M9:N9"/>
    <mergeCell ref="P9:Q9"/>
    <mergeCell ref="R9:S9"/>
    <mergeCell ref="P11:Y11"/>
    <mergeCell ref="T6:U6"/>
    <mergeCell ref="V6:W6"/>
    <mergeCell ref="X6:Y6"/>
    <mergeCell ref="AA6:AB6"/>
    <mergeCell ref="Z6:Z16"/>
    <mergeCell ref="V7:W7"/>
    <mergeCell ref="X7:Y7"/>
    <mergeCell ref="AA7:AB7"/>
    <mergeCell ref="T9:U9"/>
    <mergeCell ref="V9:W9"/>
    <mergeCell ref="AC6:AD6"/>
    <mergeCell ref="AE6:AF6"/>
    <mergeCell ref="AG6:AH6"/>
    <mergeCell ref="AI6:AJ6"/>
    <mergeCell ref="AL6:AM6"/>
    <mergeCell ref="AN6:AO6"/>
    <mergeCell ref="AP6:AQ6"/>
    <mergeCell ref="AR6:AS6"/>
    <mergeCell ref="AT6:AU6"/>
    <mergeCell ref="A7:C7"/>
    <mergeCell ref="E7:F7"/>
    <mergeCell ref="G7:H7"/>
    <mergeCell ref="I7:J7"/>
    <mergeCell ref="K7:L7"/>
    <mergeCell ref="M7:N7"/>
    <mergeCell ref="P7:Q7"/>
    <mergeCell ref="R7:S7"/>
    <mergeCell ref="T7:U7"/>
    <mergeCell ref="AL13:AU13"/>
    <mergeCell ref="AL14:AO14"/>
    <mergeCell ref="AC7:AD7"/>
    <mergeCell ref="AE7:AF7"/>
    <mergeCell ref="AG7:AH7"/>
    <mergeCell ref="AI7:AJ7"/>
    <mergeCell ref="AP9:AQ9"/>
    <mergeCell ref="AL10:AM10"/>
    <mergeCell ref="AN10:AO10"/>
    <mergeCell ref="AP10:AQ10"/>
    <mergeCell ref="AR7:AS7"/>
    <mergeCell ref="AT7:AU7"/>
    <mergeCell ref="E8:N8"/>
    <mergeCell ref="P8:Y8"/>
    <mergeCell ref="AA8:AJ8"/>
    <mergeCell ref="AL8:AU8"/>
    <mergeCell ref="AL7:AM7"/>
    <mergeCell ref="AK6:AK16"/>
    <mergeCell ref="AN7:AO7"/>
    <mergeCell ref="AP7:AQ7"/>
    <mergeCell ref="X9:Y9"/>
    <mergeCell ref="AA9:AB9"/>
    <mergeCell ref="AC9:AD9"/>
    <mergeCell ref="AE9:AF9"/>
    <mergeCell ref="AG9:AH9"/>
    <mergeCell ref="AI9:AJ9"/>
    <mergeCell ref="AL9:AM9"/>
    <mergeCell ref="AN9:AO9"/>
    <mergeCell ref="AR9:AS9"/>
    <mergeCell ref="AT9:AU9"/>
    <mergeCell ref="A10:C10"/>
    <mergeCell ref="E10:F10"/>
    <mergeCell ref="G10:H10"/>
    <mergeCell ref="I10:J10"/>
    <mergeCell ref="K10:L10"/>
    <mergeCell ref="M10:N10"/>
    <mergeCell ref="P10:Q10"/>
    <mergeCell ref="R10:S10"/>
    <mergeCell ref="T10:U10"/>
    <mergeCell ref="V10:W10"/>
    <mergeCell ref="X10:Y10"/>
    <mergeCell ref="AA10:AB10"/>
    <mergeCell ref="AC10:AD10"/>
    <mergeCell ref="AE10:AF10"/>
    <mergeCell ref="AG10:AH10"/>
    <mergeCell ref="AI10:AJ10"/>
    <mergeCell ref="AR10:AS10"/>
    <mergeCell ref="AT10:AU10"/>
    <mergeCell ref="AL11:AU11"/>
    <mergeCell ref="A12:C12"/>
    <mergeCell ref="E12:N12"/>
    <mergeCell ref="P12:Y12"/>
    <mergeCell ref="AA12:AJ12"/>
    <mergeCell ref="AL12:AU12"/>
    <mergeCell ref="AA11:AJ11"/>
    <mergeCell ref="E13:N13"/>
    <mergeCell ref="P13:Y13"/>
    <mergeCell ref="AA13:AJ13"/>
    <mergeCell ref="P14:S14"/>
    <mergeCell ref="T14:Y14"/>
    <mergeCell ref="AA14:AD14"/>
    <mergeCell ref="AE14:AJ14"/>
    <mergeCell ref="A11:C11"/>
    <mergeCell ref="E11:N11"/>
    <mergeCell ref="E14:H14"/>
    <mergeCell ref="I14:N14"/>
    <mergeCell ref="B14:B16"/>
    <mergeCell ref="C14:C16"/>
    <mergeCell ref="AP14:AU14"/>
    <mergeCell ref="E15:F15"/>
    <mergeCell ref="G15:H15"/>
    <mergeCell ref="I15:K15"/>
    <mergeCell ref="L15:N15"/>
    <mergeCell ref="P15:Q15"/>
    <mergeCell ref="R15:S15"/>
    <mergeCell ref="T15:V15"/>
    <mergeCell ref="AS15:AU15"/>
    <mergeCell ref="AP15:AR15"/>
    <mergeCell ref="A53:C53"/>
    <mergeCell ref="AH15:AJ15"/>
    <mergeCell ref="AL15:AM15"/>
    <mergeCell ref="AN15:AO15"/>
    <mergeCell ref="W15:Y15"/>
    <mergeCell ref="AA15:AB15"/>
    <mergeCell ref="AC15:AD15"/>
    <mergeCell ref="AE15:AG15"/>
    <mergeCell ref="A41:A42"/>
    <mergeCell ref="B41:B42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AZ53"/>
  <sheetViews>
    <sheetView zoomScalePageLayoutView="0" workbookViewId="0" topLeftCell="A4">
      <selection activeCell="AX39" sqref="AX39:AZ39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27.57421875" style="0" customWidth="1"/>
    <col min="4" max="4" width="2.28125" style="0" customWidth="1"/>
    <col min="5" max="5" width="3.7109375" style="0" customWidth="1"/>
    <col min="6" max="6" width="4.28125" style="0" customWidth="1"/>
    <col min="7" max="7" width="3.7109375" style="0" customWidth="1"/>
    <col min="8" max="8" width="4.2812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3.7109375" style="0" customWidth="1"/>
    <col min="13" max="13" width="4.28125" style="0" customWidth="1"/>
    <col min="14" max="14" width="3.8515625" style="0" customWidth="1"/>
    <col min="15" max="15" width="2.28125" style="0" customWidth="1"/>
    <col min="16" max="16" width="3.7109375" style="0" customWidth="1"/>
    <col min="17" max="17" width="4.28125" style="0" customWidth="1"/>
    <col min="18" max="18" width="3.7109375" style="0" customWidth="1"/>
    <col min="19" max="19" width="4.28125" style="0" customWidth="1"/>
    <col min="20" max="20" width="3.7109375" style="0" customWidth="1"/>
    <col min="21" max="21" width="4.28125" style="0" customWidth="1"/>
    <col min="22" max="22" width="3.8515625" style="0" customWidth="1"/>
    <col min="23" max="23" width="3.7109375" style="0" customWidth="1"/>
    <col min="24" max="24" width="4.28125" style="0" customWidth="1"/>
    <col min="25" max="25" width="3.8515625" style="0" customWidth="1"/>
    <col min="26" max="26" width="2.28125" style="0" customWidth="1"/>
    <col min="27" max="27" width="3.7109375" style="0" customWidth="1"/>
    <col min="28" max="28" width="4.28125" style="0" customWidth="1"/>
    <col min="29" max="29" width="3.7109375" style="0" customWidth="1"/>
    <col min="30" max="30" width="4.28125" style="0" customWidth="1"/>
    <col min="31" max="31" width="3.7109375" style="0" customWidth="1"/>
    <col min="32" max="32" width="4.28125" style="0" customWidth="1"/>
    <col min="33" max="33" width="3.8515625" style="0" customWidth="1"/>
    <col min="34" max="34" width="3.7109375" style="0" customWidth="1"/>
    <col min="35" max="35" width="4.28125" style="0" customWidth="1"/>
    <col min="36" max="36" width="3.8515625" style="0" customWidth="1"/>
    <col min="37" max="37" width="2.28125" style="0" customWidth="1"/>
    <col min="38" max="38" width="3.7109375" style="0" customWidth="1"/>
    <col min="39" max="39" width="4.28125" style="0" customWidth="1"/>
    <col min="40" max="40" width="3.7109375" style="0" customWidth="1"/>
    <col min="41" max="41" width="4.28125" style="0" customWidth="1"/>
    <col min="42" max="42" width="3.7109375" style="0" customWidth="1"/>
    <col min="43" max="43" width="4.28125" style="0" customWidth="1"/>
    <col min="44" max="44" width="3.8515625" style="0" customWidth="1"/>
    <col min="45" max="45" width="3.7109375" style="0" customWidth="1"/>
    <col min="46" max="46" width="4.28125" style="0" customWidth="1"/>
    <col min="47" max="47" width="3.8515625" style="0" customWidth="1"/>
    <col min="48" max="52" width="4.7109375" style="0" customWidth="1"/>
  </cols>
  <sheetData>
    <row r="1" spans="1:47" ht="12.75">
      <c r="A1" s="4" t="s">
        <v>15</v>
      </c>
      <c r="B1" s="527" t="s">
        <v>122</v>
      </c>
      <c r="C1" s="528"/>
      <c r="D1" s="542" t="s">
        <v>29</v>
      </c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AK1" s="9"/>
      <c r="AL1" s="9"/>
      <c r="AM1" s="10"/>
      <c r="AN1" s="10"/>
      <c r="AO1" s="10"/>
      <c r="AP1" s="10"/>
      <c r="AQ1" s="10"/>
      <c r="AR1" s="11"/>
      <c r="AS1" s="10"/>
      <c r="AT1" s="10"/>
      <c r="AU1" s="72"/>
    </row>
    <row r="2" spans="1:47" ht="12.75">
      <c r="A2" s="4" t="s">
        <v>16</v>
      </c>
      <c r="B2" s="529" t="s">
        <v>120</v>
      </c>
      <c r="C2" s="530"/>
      <c r="D2" s="537" t="s">
        <v>57</v>
      </c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AB2" s="584" t="s">
        <v>186</v>
      </c>
      <c r="AC2" s="584"/>
      <c r="AD2" s="584"/>
      <c r="AE2" s="584"/>
      <c r="AF2" s="584"/>
      <c r="AG2" s="584"/>
      <c r="AH2" s="584"/>
      <c r="AI2" s="584"/>
      <c r="AU2" s="73"/>
    </row>
    <row r="3" spans="1:47" ht="13.5" thickBot="1">
      <c r="A3" s="70" t="s">
        <v>17</v>
      </c>
      <c r="B3" s="531" t="s">
        <v>30</v>
      </c>
      <c r="C3" s="532"/>
      <c r="D3" s="522" t="s">
        <v>58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107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4"/>
    </row>
    <row r="4" spans="1:47" ht="12.75">
      <c r="A4" s="534" t="s">
        <v>37</v>
      </c>
      <c r="B4" s="535"/>
      <c r="C4" s="536"/>
      <c r="D4" s="524" t="s">
        <v>33</v>
      </c>
      <c r="E4" s="620"/>
      <c r="F4" s="620"/>
      <c r="G4" s="620"/>
      <c r="H4" s="620"/>
      <c r="I4" s="620"/>
      <c r="J4" s="620"/>
      <c r="K4" s="620"/>
      <c r="L4" s="620"/>
      <c r="M4" s="620"/>
      <c r="N4" s="546"/>
      <c r="O4" s="524" t="s">
        <v>145</v>
      </c>
      <c r="P4" s="525"/>
      <c r="Q4" s="525"/>
      <c r="R4" s="525"/>
      <c r="S4" s="525"/>
      <c r="T4" s="525"/>
      <c r="U4" s="525"/>
      <c r="V4" s="525"/>
      <c r="W4" s="525"/>
      <c r="X4" s="525"/>
      <c r="Y4" s="526"/>
      <c r="Z4" s="544" t="s">
        <v>68</v>
      </c>
      <c r="AA4" s="545"/>
      <c r="AB4" s="545"/>
      <c r="AC4" s="545"/>
      <c r="AD4" s="545"/>
      <c r="AE4" s="545"/>
      <c r="AF4" s="545"/>
      <c r="AG4" s="545"/>
      <c r="AH4" s="545"/>
      <c r="AI4" s="545"/>
      <c r="AJ4" s="546"/>
      <c r="AK4" s="544" t="s">
        <v>69</v>
      </c>
      <c r="AL4" s="545"/>
      <c r="AM4" s="545"/>
      <c r="AN4" s="545"/>
      <c r="AO4" s="545"/>
      <c r="AP4" s="545"/>
      <c r="AQ4" s="545"/>
      <c r="AR4" s="545"/>
      <c r="AS4" s="545"/>
      <c r="AT4" s="545"/>
      <c r="AU4" s="546"/>
    </row>
    <row r="5" spans="1:47" ht="12.75">
      <c r="A5" s="533" t="s">
        <v>0</v>
      </c>
      <c r="B5" s="475"/>
      <c r="C5" s="476"/>
      <c r="D5" s="540" t="s">
        <v>34</v>
      </c>
      <c r="E5" s="547"/>
      <c r="F5" s="547"/>
      <c r="G5" s="547"/>
      <c r="H5" s="547"/>
      <c r="I5" s="547"/>
      <c r="J5" s="547"/>
      <c r="K5" s="547"/>
      <c r="L5" s="547"/>
      <c r="M5" s="547"/>
      <c r="N5" s="548"/>
      <c r="O5" s="539" t="s">
        <v>130</v>
      </c>
      <c r="P5" s="540"/>
      <c r="Q5" s="540"/>
      <c r="R5" s="540"/>
      <c r="S5" s="540"/>
      <c r="T5" s="540"/>
      <c r="U5" s="540"/>
      <c r="V5" s="540"/>
      <c r="W5" s="540"/>
      <c r="X5" s="540"/>
      <c r="Y5" s="541"/>
      <c r="Z5" s="540" t="s">
        <v>19</v>
      </c>
      <c r="AA5" s="547"/>
      <c r="AB5" s="547"/>
      <c r="AC5" s="547"/>
      <c r="AD5" s="547"/>
      <c r="AE5" s="547"/>
      <c r="AF5" s="547"/>
      <c r="AG5" s="547"/>
      <c r="AH5" s="547"/>
      <c r="AI5" s="547"/>
      <c r="AJ5" s="548"/>
      <c r="AK5" s="540" t="s">
        <v>27</v>
      </c>
      <c r="AL5" s="547"/>
      <c r="AM5" s="547"/>
      <c r="AN5" s="547"/>
      <c r="AO5" s="547"/>
      <c r="AP5" s="547"/>
      <c r="AQ5" s="547"/>
      <c r="AR5" s="547"/>
      <c r="AS5" s="547"/>
      <c r="AT5" s="547"/>
      <c r="AU5" s="548"/>
    </row>
    <row r="6" spans="1:47" ht="12.75">
      <c r="A6" s="566" t="s">
        <v>21</v>
      </c>
      <c r="B6" s="514"/>
      <c r="C6" s="515"/>
      <c r="D6" s="504"/>
      <c r="E6" s="496">
        <v>1</v>
      </c>
      <c r="F6" s="496"/>
      <c r="G6" s="496">
        <v>2</v>
      </c>
      <c r="H6" s="496"/>
      <c r="I6" s="496">
        <v>3</v>
      </c>
      <c r="J6" s="496"/>
      <c r="K6" s="496">
        <v>4</v>
      </c>
      <c r="L6" s="496"/>
      <c r="M6" s="496">
        <v>5</v>
      </c>
      <c r="N6" s="497"/>
      <c r="O6" s="504"/>
      <c r="P6" s="496">
        <v>1</v>
      </c>
      <c r="Q6" s="496"/>
      <c r="R6" s="496">
        <v>2</v>
      </c>
      <c r="S6" s="496"/>
      <c r="T6" s="496">
        <v>3</v>
      </c>
      <c r="U6" s="496"/>
      <c r="V6" s="496">
        <v>4</v>
      </c>
      <c r="W6" s="496"/>
      <c r="X6" s="496">
        <v>5</v>
      </c>
      <c r="Y6" s="497"/>
      <c r="Z6" s="504"/>
      <c r="AA6" s="496">
        <v>1</v>
      </c>
      <c r="AB6" s="496"/>
      <c r="AC6" s="496">
        <v>2</v>
      </c>
      <c r="AD6" s="496"/>
      <c r="AE6" s="496">
        <v>3</v>
      </c>
      <c r="AF6" s="496"/>
      <c r="AG6" s="496">
        <v>4</v>
      </c>
      <c r="AH6" s="496"/>
      <c r="AI6" s="496">
        <v>5</v>
      </c>
      <c r="AJ6" s="497"/>
      <c r="AK6" s="504"/>
      <c r="AL6" s="496">
        <v>1</v>
      </c>
      <c r="AM6" s="496"/>
      <c r="AN6" s="496">
        <v>2</v>
      </c>
      <c r="AO6" s="496"/>
      <c r="AP6" s="496">
        <v>3</v>
      </c>
      <c r="AQ6" s="496"/>
      <c r="AR6" s="496">
        <v>4</v>
      </c>
      <c r="AS6" s="496"/>
      <c r="AT6" s="496">
        <v>5</v>
      </c>
      <c r="AU6" s="497"/>
    </row>
    <row r="7" spans="1:47" ht="12.75">
      <c r="A7" s="516" t="s">
        <v>2</v>
      </c>
      <c r="B7" s="514"/>
      <c r="C7" s="515"/>
      <c r="D7" s="505"/>
      <c r="E7" s="490">
        <f>COUNTIF(E17:F52,1)</f>
        <v>0</v>
      </c>
      <c r="F7" s="490"/>
      <c r="G7" s="490">
        <f>COUNTIF(E17:F52,2)</f>
        <v>0</v>
      </c>
      <c r="H7" s="490"/>
      <c r="I7" s="507">
        <f>COUNTIF(E17:F52,3)</f>
        <v>0</v>
      </c>
      <c r="J7" s="508"/>
      <c r="K7" s="490">
        <f>COUNTIF(E17:F52,4)</f>
        <v>0</v>
      </c>
      <c r="L7" s="490"/>
      <c r="M7" s="490">
        <f>COUNTIF(E17:F52,5)</f>
        <v>0</v>
      </c>
      <c r="N7" s="491"/>
      <c r="O7" s="505"/>
      <c r="P7" s="490">
        <f>COUNTIF(P17:Q52,1)</f>
        <v>1</v>
      </c>
      <c r="Q7" s="490"/>
      <c r="R7" s="490">
        <f>COUNTIF(P17:Q52,2)</f>
        <v>0</v>
      </c>
      <c r="S7" s="490"/>
      <c r="T7" s="507">
        <f>COUNTIF(P17:Q52,3)</f>
        <v>0</v>
      </c>
      <c r="U7" s="508"/>
      <c r="V7" s="490">
        <f>COUNTIF(P17:Q52,4)</f>
        <v>0</v>
      </c>
      <c r="W7" s="490"/>
      <c r="X7" s="490">
        <f>COUNTIF(P17:Q52,5)</f>
        <v>0</v>
      </c>
      <c r="Y7" s="491"/>
      <c r="Z7" s="505"/>
      <c r="AA7" s="490">
        <f>COUNTIF(AA17:AB52,1)</f>
        <v>0</v>
      </c>
      <c r="AB7" s="490"/>
      <c r="AC7" s="490">
        <f>COUNTIF(AA17:AB52,2)</f>
        <v>0</v>
      </c>
      <c r="AD7" s="490"/>
      <c r="AE7" s="507">
        <f>COUNTIF(AA17:AB52,3)</f>
        <v>0</v>
      </c>
      <c r="AF7" s="508"/>
      <c r="AG7" s="490">
        <f>COUNTIF(AA17:AB52,4)</f>
        <v>0</v>
      </c>
      <c r="AH7" s="490"/>
      <c r="AI7" s="490">
        <f>COUNTIF(AA17:AB52,5)</f>
        <v>0</v>
      </c>
      <c r="AJ7" s="491"/>
      <c r="AK7" s="505"/>
      <c r="AL7" s="490">
        <f>COUNTIF(AL17:AM52,1)</f>
        <v>0</v>
      </c>
      <c r="AM7" s="490"/>
      <c r="AN7" s="490">
        <f>COUNTIF(AL17:AM52,2)</f>
        <v>0</v>
      </c>
      <c r="AO7" s="490"/>
      <c r="AP7" s="509">
        <f>COUNTIF(AL17:AM52,3)</f>
        <v>0</v>
      </c>
      <c r="AQ7" s="510"/>
      <c r="AR7" s="490">
        <f>COUNTIF(AL17:AM52,4)</f>
        <v>0</v>
      </c>
      <c r="AS7" s="490"/>
      <c r="AT7" s="490">
        <f>COUNTIF(AL17:AM52,5)</f>
        <v>0</v>
      </c>
      <c r="AU7" s="491"/>
    </row>
    <row r="8" spans="1:47" ht="12.75">
      <c r="A8" s="7" t="s">
        <v>3</v>
      </c>
      <c r="B8" s="5"/>
      <c r="C8" s="41"/>
      <c r="D8" s="505"/>
      <c r="E8" s="471">
        <f>SUM(G17:H52)</f>
        <v>0</v>
      </c>
      <c r="F8" s="472"/>
      <c r="G8" s="472"/>
      <c r="H8" s="472"/>
      <c r="I8" s="472"/>
      <c r="J8" s="472"/>
      <c r="K8" s="472"/>
      <c r="L8" s="472"/>
      <c r="M8" s="472"/>
      <c r="N8" s="473"/>
      <c r="O8" s="505"/>
      <c r="P8" s="471">
        <f>SUM(R17:S52)</f>
        <v>30</v>
      </c>
      <c r="Q8" s="472"/>
      <c r="R8" s="472"/>
      <c r="S8" s="472"/>
      <c r="T8" s="472"/>
      <c r="U8" s="472"/>
      <c r="V8" s="472"/>
      <c r="W8" s="472"/>
      <c r="X8" s="472"/>
      <c r="Y8" s="473"/>
      <c r="Z8" s="505"/>
      <c r="AA8" s="471">
        <f>SUM(AC17:AD52)</f>
        <v>0</v>
      </c>
      <c r="AB8" s="472"/>
      <c r="AC8" s="472"/>
      <c r="AD8" s="472"/>
      <c r="AE8" s="472"/>
      <c r="AF8" s="472"/>
      <c r="AG8" s="472"/>
      <c r="AH8" s="472"/>
      <c r="AI8" s="472"/>
      <c r="AJ8" s="473"/>
      <c r="AK8" s="505"/>
      <c r="AL8" s="471">
        <f>SUM(AN17:AO52)</f>
        <v>0</v>
      </c>
      <c r="AM8" s="472"/>
      <c r="AN8" s="472"/>
      <c r="AO8" s="472"/>
      <c r="AP8" s="472"/>
      <c r="AQ8" s="472"/>
      <c r="AR8" s="472"/>
      <c r="AS8" s="472"/>
      <c r="AT8" s="472"/>
      <c r="AU8" s="473"/>
    </row>
    <row r="9" spans="1:47" ht="12.75">
      <c r="A9" s="560" t="s">
        <v>22</v>
      </c>
      <c r="B9" s="561"/>
      <c r="C9" s="562"/>
      <c r="D9" s="505"/>
      <c r="E9" s="488">
        <v>1</v>
      </c>
      <c r="F9" s="488"/>
      <c r="G9" s="488">
        <v>2</v>
      </c>
      <c r="H9" s="488"/>
      <c r="I9" s="488">
        <v>3</v>
      </c>
      <c r="J9" s="488"/>
      <c r="K9" s="488">
        <v>4</v>
      </c>
      <c r="L9" s="488"/>
      <c r="M9" s="488">
        <v>5</v>
      </c>
      <c r="N9" s="489"/>
      <c r="O9" s="505"/>
      <c r="P9" s="488">
        <v>1</v>
      </c>
      <c r="Q9" s="488"/>
      <c r="R9" s="488">
        <v>2</v>
      </c>
      <c r="S9" s="488"/>
      <c r="T9" s="488">
        <v>3</v>
      </c>
      <c r="U9" s="488"/>
      <c r="V9" s="488">
        <v>4</v>
      </c>
      <c r="W9" s="488"/>
      <c r="X9" s="488">
        <v>5</v>
      </c>
      <c r="Y9" s="489"/>
      <c r="Z9" s="505"/>
      <c r="AA9" s="488">
        <v>1</v>
      </c>
      <c r="AB9" s="488"/>
      <c r="AC9" s="488">
        <v>2</v>
      </c>
      <c r="AD9" s="488"/>
      <c r="AE9" s="488">
        <v>3</v>
      </c>
      <c r="AF9" s="488"/>
      <c r="AG9" s="488">
        <v>4</v>
      </c>
      <c r="AH9" s="488"/>
      <c r="AI9" s="488">
        <v>5</v>
      </c>
      <c r="AJ9" s="489"/>
      <c r="AK9" s="505"/>
      <c r="AL9" s="488">
        <v>1</v>
      </c>
      <c r="AM9" s="488"/>
      <c r="AN9" s="488">
        <v>2</v>
      </c>
      <c r="AO9" s="488"/>
      <c r="AP9" s="488">
        <v>3</v>
      </c>
      <c r="AQ9" s="488"/>
      <c r="AR9" s="488">
        <v>4</v>
      </c>
      <c r="AS9" s="488"/>
      <c r="AT9" s="488">
        <v>5</v>
      </c>
      <c r="AU9" s="489"/>
    </row>
    <row r="10" spans="1:47" ht="12.75">
      <c r="A10" s="516" t="s">
        <v>4</v>
      </c>
      <c r="B10" s="517"/>
      <c r="C10" s="518"/>
      <c r="D10" s="505"/>
      <c r="E10" s="490">
        <f>COUNTIF(I17:K52,1)</f>
        <v>4</v>
      </c>
      <c r="F10" s="490"/>
      <c r="G10" s="490">
        <f>COUNTIF(I17:K52,2)</f>
        <v>3</v>
      </c>
      <c r="H10" s="490"/>
      <c r="I10" s="507">
        <f>COUNTIF(I17:K52,3)</f>
        <v>2</v>
      </c>
      <c r="J10" s="508"/>
      <c r="K10" s="490">
        <f>COUNTIF(I17:K52,4)</f>
        <v>1</v>
      </c>
      <c r="L10" s="490"/>
      <c r="M10" s="490">
        <f>COUNTIF(I17:K52,5)</f>
        <v>2</v>
      </c>
      <c r="N10" s="491"/>
      <c r="O10" s="505"/>
      <c r="P10" s="490">
        <f>COUNTIF(T17:V52,1)</f>
        <v>10</v>
      </c>
      <c r="Q10" s="490"/>
      <c r="R10" s="490">
        <f>COUNTIF(T17:V52,2)</f>
        <v>7</v>
      </c>
      <c r="S10" s="490"/>
      <c r="T10" s="507">
        <f>COUNTIF(T17:V52,3)</f>
        <v>5</v>
      </c>
      <c r="U10" s="508"/>
      <c r="V10" s="490">
        <f>COUNTIF(T17:V52,4)</f>
        <v>1</v>
      </c>
      <c r="W10" s="490"/>
      <c r="X10" s="490">
        <f>COUNTIF(T17:V52,5)</f>
        <v>2</v>
      </c>
      <c r="Y10" s="491"/>
      <c r="Z10" s="505"/>
      <c r="AA10" s="490">
        <f>COUNTIF(AE17:AG52,1)</f>
        <v>0</v>
      </c>
      <c r="AB10" s="490"/>
      <c r="AC10" s="490">
        <f>COUNTIF(AE17:AF52,2)</f>
        <v>0</v>
      </c>
      <c r="AD10" s="490"/>
      <c r="AE10" s="509">
        <f>COUNTIF(AE17:AG52,3)</f>
        <v>3</v>
      </c>
      <c r="AF10" s="510"/>
      <c r="AG10" s="490">
        <f>COUNTIF(AE17:AG52,4)</f>
        <v>1</v>
      </c>
      <c r="AH10" s="490"/>
      <c r="AI10" s="490">
        <f>COUNTIF(AE17:AG52,5)</f>
        <v>0</v>
      </c>
      <c r="AJ10" s="491"/>
      <c r="AK10" s="505"/>
      <c r="AL10" s="490">
        <f>COUNTIF(AP17:AR52,1)</f>
        <v>6</v>
      </c>
      <c r="AM10" s="490"/>
      <c r="AN10" s="490">
        <f>COUNTIF(AP17:AR52,2)</f>
        <v>6</v>
      </c>
      <c r="AO10" s="490"/>
      <c r="AP10" s="509">
        <f>COUNTIF(AP17:AR52,3)</f>
        <v>2</v>
      </c>
      <c r="AQ10" s="510"/>
      <c r="AR10" s="490">
        <f>COUNTIF(AP17:AR52,4)</f>
        <v>0</v>
      </c>
      <c r="AS10" s="490"/>
      <c r="AT10" s="490">
        <f>COUNTIF(AP17:AR52,5)</f>
        <v>1</v>
      </c>
      <c r="AU10" s="491"/>
    </row>
    <row r="11" spans="1:47" ht="12.75">
      <c r="A11" s="516" t="s">
        <v>5</v>
      </c>
      <c r="B11" s="517"/>
      <c r="C11" s="518"/>
      <c r="D11" s="505"/>
      <c r="E11" s="471">
        <f>SUM(L17:N52)</f>
        <v>315</v>
      </c>
      <c r="F11" s="472"/>
      <c r="G11" s="472"/>
      <c r="H11" s="472"/>
      <c r="I11" s="472"/>
      <c r="J11" s="472"/>
      <c r="K11" s="472"/>
      <c r="L11" s="472"/>
      <c r="M11" s="472"/>
      <c r="N11" s="473"/>
      <c r="O11" s="505"/>
      <c r="P11" s="471">
        <f>SUM(W17:Y52)</f>
        <v>686</v>
      </c>
      <c r="Q11" s="472"/>
      <c r="R11" s="472"/>
      <c r="S11" s="472"/>
      <c r="T11" s="472"/>
      <c r="U11" s="472"/>
      <c r="V11" s="472"/>
      <c r="W11" s="472"/>
      <c r="X11" s="472"/>
      <c r="Y11" s="473"/>
      <c r="Z11" s="505"/>
      <c r="AA11" s="471">
        <f>SUM(AH17:AJ52)</f>
        <v>32</v>
      </c>
      <c r="AB11" s="472"/>
      <c r="AC11" s="472"/>
      <c r="AD11" s="472"/>
      <c r="AE11" s="472"/>
      <c r="AF11" s="472"/>
      <c r="AG11" s="472"/>
      <c r="AH11" s="472"/>
      <c r="AI11" s="472"/>
      <c r="AJ11" s="473"/>
      <c r="AK11" s="505"/>
      <c r="AL11" s="471">
        <f>SUM(AS17:AU52)</f>
        <v>275</v>
      </c>
      <c r="AM11" s="472"/>
      <c r="AN11" s="472"/>
      <c r="AO11" s="472"/>
      <c r="AP11" s="472"/>
      <c r="AQ11" s="472"/>
      <c r="AR11" s="472"/>
      <c r="AS11" s="472"/>
      <c r="AT11" s="472"/>
      <c r="AU11" s="473"/>
    </row>
    <row r="12" spans="1:47" ht="12.75">
      <c r="A12" s="513" t="s">
        <v>20</v>
      </c>
      <c r="B12" s="514"/>
      <c r="C12" s="515"/>
      <c r="D12" s="505"/>
      <c r="E12" s="493">
        <f>SUM(E7:N7,E10:N10)</f>
        <v>12</v>
      </c>
      <c r="F12" s="494"/>
      <c r="G12" s="494"/>
      <c r="H12" s="494"/>
      <c r="I12" s="494"/>
      <c r="J12" s="494"/>
      <c r="K12" s="494"/>
      <c r="L12" s="494"/>
      <c r="M12" s="494"/>
      <c r="N12" s="495"/>
      <c r="O12" s="505"/>
      <c r="P12" s="493">
        <f>SUM(P7:Y7,P10:Y10)</f>
        <v>26</v>
      </c>
      <c r="Q12" s="494"/>
      <c r="R12" s="494"/>
      <c r="S12" s="494"/>
      <c r="T12" s="494"/>
      <c r="U12" s="494"/>
      <c r="V12" s="494"/>
      <c r="W12" s="494"/>
      <c r="X12" s="494"/>
      <c r="Y12" s="495"/>
      <c r="Z12" s="505"/>
      <c r="AA12" s="551">
        <f>SUM(AA7:AJ7,AA10:AJ10)</f>
        <v>4</v>
      </c>
      <c r="AB12" s="552"/>
      <c r="AC12" s="552"/>
      <c r="AD12" s="552"/>
      <c r="AE12" s="552"/>
      <c r="AF12" s="552"/>
      <c r="AG12" s="552"/>
      <c r="AH12" s="552"/>
      <c r="AI12" s="552"/>
      <c r="AJ12" s="553"/>
      <c r="AK12" s="505"/>
      <c r="AL12" s="551">
        <f>SUM(AL7:AU7,AL10:AU10)</f>
        <v>15</v>
      </c>
      <c r="AM12" s="552"/>
      <c r="AN12" s="552"/>
      <c r="AO12" s="552"/>
      <c r="AP12" s="552"/>
      <c r="AQ12" s="552"/>
      <c r="AR12" s="552"/>
      <c r="AS12" s="552"/>
      <c r="AT12" s="552"/>
      <c r="AU12" s="553"/>
    </row>
    <row r="13" spans="1:47" ht="12.75">
      <c r="A13" s="6" t="s">
        <v>6</v>
      </c>
      <c r="B13" s="5"/>
      <c r="C13" s="41"/>
      <c r="D13" s="505"/>
      <c r="E13" s="471">
        <f>SUM(E8,E11)</f>
        <v>315</v>
      </c>
      <c r="F13" s="472"/>
      <c r="G13" s="472"/>
      <c r="H13" s="472"/>
      <c r="I13" s="472"/>
      <c r="J13" s="472"/>
      <c r="K13" s="472"/>
      <c r="L13" s="472"/>
      <c r="M13" s="472"/>
      <c r="N13" s="473"/>
      <c r="O13" s="505"/>
      <c r="P13" s="471">
        <f>SUM(P8,P11)</f>
        <v>716</v>
      </c>
      <c r="Q13" s="472"/>
      <c r="R13" s="472"/>
      <c r="S13" s="472"/>
      <c r="T13" s="472"/>
      <c r="U13" s="472"/>
      <c r="V13" s="472"/>
      <c r="W13" s="472"/>
      <c r="X13" s="472"/>
      <c r="Y13" s="473"/>
      <c r="Z13" s="505"/>
      <c r="AA13" s="471">
        <f>SUM(AA8,AA11)</f>
        <v>32</v>
      </c>
      <c r="AB13" s="472"/>
      <c r="AC13" s="472"/>
      <c r="AD13" s="472"/>
      <c r="AE13" s="472"/>
      <c r="AF13" s="472"/>
      <c r="AG13" s="472"/>
      <c r="AH13" s="472"/>
      <c r="AI13" s="472"/>
      <c r="AJ13" s="473"/>
      <c r="AK13" s="505"/>
      <c r="AL13" s="471">
        <f>SUM(AL8,AL11)</f>
        <v>275</v>
      </c>
      <c r="AM13" s="472"/>
      <c r="AN13" s="472"/>
      <c r="AO13" s="472"/>
      <c r="AP13" s="472"/>
      <c r="AQ13" s="472"/>
      <c r="AR13" s="472"/>
      <c r="AS13" s="472"/>
      <c r="AT13" s="472"/>
      <c r="AU13" s="473"/>
    </row>
    <row r="14" spans="1:47" ht="12.75">
      <c r="A14" s="512" t="s">
        <v>13</v>
      </c>
      <c r="B14" s="498" t="s">
        <v>12</v>
      </c>
      <c r="C14" s="501" t="s">
        <v>14</v>
      </c>
      <c r="D14" s="505"/>
      <c r="E14" s="485" t="s">
        <v>7</v>
      </c>
      <c r="F14" s="475"/>
      <c r="G14" s="475"/>
      <c r="H14" s="486"/>
      <c r="I14" s="474" t="s">
        <v>8</v>
      </c>
      <c r="J14" s="475"/>
      <c r="K14" s="475"/>
      <c r="L14" s="475"/>
      <c r="M14" s="475"/>
      <c r="N14" s="476"/>
      <c r="O14" s="505"/>
      <c r="P14" s="485" t="s">
        <v>7</v>
      </c>
      <c r="Q14" s="475"/>
      <c r="R14" s="475"/>
      <c r="S14" s="486"/>
      <c r="T14" s="474" t="s">
        <v>8</v>
      </c>
      <c r="U14" s="475"/>
      <c r="V14" s="475"/>
      <c r="W14" s="475"/>
      <c r="X14" s="475"/>
      <c r="Y14" s="476"/>
      <c r="Z14" s="505"/>
      <c r="AA14" s="485" t="s">
        <v>7</v>
      </c>
      <c r="AB14" s="475"/>
      <c r="AC14" s="475"/>
      <c r="AD14" s="486"/>
      <c r="AE14" s="474" t="s">
        <v>8</v>
      </c>
      <c r="AF14" s="475"/>
      <c r="AG14" s="475"/>
      <c r="AH14" s="475"/>
      <c r="AI14" s="475"/>
      <c r="AJ14" s="476"/>
      <c r="AK14" s="505"/>
      <c r="AL14" s="485" t="s">
        <v>7</v>
      </c>
      <c r="AM14" s="475"/>
      <c r="AN14" s="475"/>
      <c r="AO14" s="486"/>
      <c r="AP14" s="474" t="s">
        <v>8</v>
      </c>
      <c r="AQ14" s="475"/>
      <c r="AR14" s="475"/>
      <c r="AS14" s="475"/>
      <c r="AT14" s="475"/>
      <c r="AU14" s="476"/>
    </row>
    <row r="15" spans="1:47" ht="12.75">
      <c r="A15" s="499"/>
      <c r="B15" s="499"/>
      <c r="C15" s="502"/>
      <c r="D15" s="505"/>
      <c r="E15" s="480" t="s">
        <v>1</v>
      </c>
      <c r="F15" s="481"/>
      <c r="G15" s="482" t="s">
        <v>18</v>
      </c>
      <c r="H15" s="483"/>
      <c r="I15" s="484" t="s">
        <v>1</v>
      </c>
      <c r="J15" s="478"/>
      <c r="K15" s="481"/>
      <c r="L15" s="477" t="s">
        <v>18</v>
      </c>
      <c r="M15" s="478"/>
      <c r="N15" s="479"/>
      <c r="O15" s="505"/>
      <c r="P15" s="480" t="s">
        <v>1</v>
      </c>
      <c r="Q15" s="481"/>
      <c r="R15" s="482" t="s">
        <v>18</v>
      </c>
      <c r="S15" s="483"/>
      <c r="T15" s="484" t="s">
        <v>1</v>
      </c>
      <c r="U15" s="478"/>
      <c r="V15" s="481"/>
      <c r="W15" s="477" t="s">
        <v>18</v>
      </c>
      <c r="X15" s="478"/>
      <c r="Y15" s="479"/>
      <c r="Z15" s="505"/>
      <c r="AA15" s="480" t="s">
        <v>1</v>
      </c>
      <c r="AB15" s="481"/>
      <c r="AC15" s="482" t="s">
        <v>18</v>
      </c>
      <c r="AD15" s="483"/>
      <c r="AE15" s="484" t="s">
        <v>1</v>
      </c>
      <c r="AF15" s="478"/>
      <c r="AG15" s="481"/>
      <c r="AH15" s="477" t="s">
        <v>18</v>
      </c>
      <c r="AI15" s="478"/>
      <c r="AJ15" s="479"/>
      <c r="AK15" s="505"/>
      <c r="AL15" s="480" t="s">
        <v>1</v>
      </c>
      <c r="AM15" s="481"/>
      <c r="AN15" s="482" t="s">
        <v>18</v>
      </c>
      <c r="AO15" s="483"/>
      <c r="AP15" s="484" t="s">
        <v>1</v>
      </c>
      <c r="AQ15" s="478"/>
      <c r="AR15" s="481"/>
      <c r="AS15" s="477" t="s">
        <v>18</v>
      </c>
      <c r="AT15" s="478"/>
      <c r="AU15" s="479"/>
    </row>
    <row r="16" spans="1:47" ht="13.5" thickBot="1">
      <c r="A16" s="500"/>
      <c r="B16" s="500"/>
      <c r="C16" s="503"/>
      <c r="D16" s="506"/>
      <c r="E16" s="32" t="s">
        <v>9</v>
      </c>
      <c r="F16" s="61" t="s">
        <v>10</v>
      </c>
      <c r="G16" s="57" t="s">
        <v>9</v>
      </c>
      <c r="H16" s="75" t="s">
        <v>10</v>
      </c>
      <c r="I16" s="57" t="s">
        <v>9</v>
      </c>
      <c r="J16" s="32" t="s">
        <v>10</v>
      </c>
      <c r="K16" s="40" t="s">
        <v>11</v>
      </c>
      <c r="L16" s="57" t="s">
        <v>9</v>
      </c>
      <c r="M16" s="32" t="s">
        <v>10</v>
      </c>
      <c r="N16" s="40" t="s">
        <v>11</v>
      </c>
      <c r="O16" s="506"/>
      <c r="P16" s="32" t="s">
        <v>9</v>
      </c>
      <c r="Q16" s="61" t="s">
        <v>10</v>
      </c>
      <c r="R16" s="57" t="s">
        <v>9</v>
      </c>
      <c r="S16" s="75" t="s">
        <v>10</v>
      </c>
      <c r="T16" s="57" t="s">
        <v>9</v>
      </c>
      <c r="U16" s="32" t="s">
        <v>10</v>
      </c>
      <c r="V16" s="40" t="s">
        <v>11</v>
      </c>
      <c r="W16" s="57" t="s">
        <v>9</v>
      </c>
      <c r="X16" s="32" t="s">
        <v>10</v>
      </c>
      <c r="Y16" s="40" t="s">
        <v>11</v>
      </c>
      <c r="Z16" s="506"/>
      <c r="AA16" s="32" t="s">
        <v>9</v>
      </c>
      <c r="AB16" s="61" t="s">
        <v>10</v>
      </c>
      <c r="AC16" s="57" t="s">
        <v>9</v>
      </c>
      <c r="AD16" s="75" t="s">
        <v>10</v>
      </c>
      <c r="AE16" s="57" t="s">
        <v>9</v>
      </c>
      <c r="AF16" s="32" t="s">
        <v>10</v>
      </c>
      <c r="AG16" s="40" t="s">
        <v>11</v>
      </c>
      <c r="AH16" s="57" t="s">
        <v>9</v>
      </c>
      <c r="AI16" s="32" t="s">
        <v>10</v>
      </c>
      <c r="AJ16" s="40" t="s">
        <v>11</v>
      </c>
      <c r="AK16" s="506"/>
      <c r="AL16" s="32" t="s">
        <v>9</v>
      </c>
      <c r="AM16" s="61" t="s">
        <v>10</v>
      </c>
      <c r="AN16" s="57" t="s">
        <v>9</v>
      </c>
      <c r="AO16" s="75" t="s">
        <v>10</v>
      </c>
      <c r="AP16" s="57" t="s">
        <v>9</v>
      </c>
      <c r="AQ16" s="32" t="s">
        <v>10</v>
      </c>
      <c r="AR16" s="40" t="s">
        <v>11</v>
      </c>
      <c r="AS16" s="57" t="s">
        <v>9</v>
      </c>
      <c r="AT16" s="32" t="s">
        <v>10</v>
      </c>
      <c r="AU16" s="40" t="s">
        <v>11</v>
      </c>
    </row>
    <row r="17" spans="1:52" ht="12.75">
      <c r="A17" s="578">
        <v>1</v>
      </c>
      <c r="B17" s="575" t="s">
        <v>123</v>
      </c>
      <c r="C17" s="595" t="s">
        <v>124</v>
      </c>
      <c r="D17" s="17">
        <v>1</v>
      </c>
      <c r="E17" s="18"/>
      <c r="F17" s="62"/>
      <c r="G17" s="60"/>
      <c r="H17" s="76"/>
      <c r="I17" s="33">
        <v>1</v>
      </c>
      <c r="J17" s="18"/>
      <c r="K17" s="62"/>
      <c r="L17" s="60">
        <v>15</v>
      </c>
      <c r="M17" s="19"/>
      <c r="N17" s="36"/>
      <c r="O17" s="17"/>
      <c r="P17" s="18"/>
      <c r="Q17" s="62"/>
      <c r="R17" s="60"/>
      <c r="S17" s="76"/>
      <c r="T17" s="33">
        <v>1</v>
      </c>
      <c r="U17" s="18"/>
      <c r="V17" s="62"/>
      <c r="W17" s="60">
        <v>15</v>
      </c>
      <c r="X17" s="19"/>
      <c r="Y17" s="36"/>
      <c r="Z17" s="33">
        <v>1</v>
      </c>
      <c r="AA17" s="18"/>
      <c r="AB17" s="62"/>
      <c r="AC17" s="60"/>
      <c r="AD17" s="76"/>
      <c r="AE17" s="33"/>
      <c r="AF17" s="18"/>
      <c r="AG17" s="62"/>
      <c r="AH17" s="60"/>
      <c r="AI17" s="19"/>
      <c r="AJ17" s="36"/>
      <c r="AK17" s="33">
        <v>1</v>
      </c>
      <c r="AL17" s="18"/>
      <c r="AM17" s="62"/>
      <c r="AN17" s="60"/>
      <c r="AO17" s="76"/>
      <c r="AP17" s="33"/>
      <c r="AQ17" s="18">
        <v>2</v>
      </c>
      <c r="AR17" s="62"/>
      <c r="AS17" s="60"/>
      <c r="AT17" s="19">
        <v>10</v>
      </c>
      <c r="AU17" s="36"/>
      <c r="AW17" s="460"/>
      <c r="AX17" s="460" t="s">
        <v>201</v>
      </c>
      <c r="AY17" s="460" t="s">
        <v>202</v>
      </c>
      <c r="AZ17" s="460" t="s">
        <v>203</v>
      </c>
    </row>
    <row r="18" spans="1:52" ht="12.75">
      <c r="A18" s="579"/>
      <c r="B18" s="576"/>
      <c r="C18" s="596"/>
      <c r="D18" s="34"/>
      <c r="E18" s="12"/>
      <c r="F18" s="63"/>
      <c r="G18" s="58"/>
      <c r="H18" s="77"/>
      <c r="I18" s="34"/>
      <c r="J18" s="12"/>
      <c r="K18" s="63"/>
      <c r="L18" s="58"/>
      <c r="M18" s="22"/>
      <c r="N18" s="37"/>
      <c r="O18" s="34"/>
      <c r="P18" s="12"/>
      <c r="Q18" s="63"/>
      <c r="R18" s="58"/>
      <c r="S18" s="77"/>
      <c r="T18" s="34">
        <v>2</v>
      </c>
      <c r="U18" s="12"/>
      <c r="V18" s="63"/>
      <c r="W18" s="58">
        <v>10</v>
      </c>
      <c r="X18" s="22"/>
      <c r="Y18" s="37"/>
      <c r="Z18" s="34"/>
      <c r="AA18" s="12"/>
      <c r="AB18" s="63"/>
      <c r="AC18" s="58"/>
      <c r="AD18" s="77"/>
      <c r="AE18" s="34"/>
      <c r="AF18" s="12"/>
      <c r="AG18" s="63"/>
      <c r="AH18" s="58"/>
      <c r="AI18" s="22"/>
      <c r="AJ18" s="37"/>
      <c r="AK18" s="34"/>
      <c r="AL18" s="12"/>
      <c r="AM18" s="63"/>
      <c r="AN18" s="58"/>
      <c r="AO18" s="77"/>
      <c r="AP18" s="34"/>
      <c r="AQ18" s="12"/>
      <c r="AR18" s="63"/>
      <c r="AS18" s="58"/>
      <c r="AT18" s="22"/>
      <c r="AU18" s="37"/>
      <c r="AW18" s="460"/>
      <c r="AX18" s="460"/>
      <c r="AY18" s="460"/>
      <c r="AZ18" s="460"/>
    </row>
    <row r="19" spans="1:52" ht="12.75">
      <c r="A19" s="580"/>
      <c r="B19" s="577"/>
      <c r="C19" s="594"/>
      <c r="D19" s="17"/>
      <c r="E19" s="12"/>
      <c r="F19" s="63"/>
      <c r="G19" s="58"/>
      <c r="H19" s="77"/>
      <c r="I19" s="34"/>
      <c r="J19" s="12"/>
      <c r="K19" s="63"/>
      <c r="L19" s="58"/>
      <c r="M19" s="22"/>
      <c r="N19" s="37"/>
      <c r="O19" s="13"/>
      <c r="P19" s="12"/>
      <c r="Q19" s="63"/>
      <c r="R19" s="58"/>
      <c r="S19" s="77"/>
      <c r="T19" s="34"/>
      <c r="U19" s="12"/>
      <c r="V19" s="63"/>
      <c r="W19" s="58"/>
      <c r="X19" s="22"/>
      <c r="Y19" s="37"/>
      <c r="Z19" s="34"/>
      <c r="AA19" s="12"/>
      <c r="AB19" s="63"/>
      <c r="AC19" s="58"/>
      <c r="AD19" s="77"/>
      <c r="AE19" s="34"/>
      <c r="AF19" s="12"/>
      <c r="AG19" s="63"/>
      <c r="AH19" s="58"/>
      <c r="AI19" s="22"/>
      <c r="AJ19" s="37"/>
      <c r="AK19" s="34"/>
      <c r="AL19" s="12"/>
      <c r="AM19" s="63"/>
      <c r="AN19" s="58"/>
      <c r="AO19" s="77"/>
      <c r="AP19" s="34"/>
      <c r="AQ19" s="12"/>
      <c r="AR19" s="63"/>
      <c r="AS19" s="58"/>
      <c r="AT19" s="22"/>
      <c r="AU19" s="37"/>
      <c r="AW19" s="460"/>
      <c r="AX19" s="460"/>
      <c r="AY19" s="460"/>
      <c r="AZ19" s="460"/>
    </row>
    <row r="20" spans="1:52" ht="12.75">
      <c r="A20" s="179">
        <v>2</v>
      </c>
      <c r="B20" s="180" t="s">
        <v>123</v>
      </c>
      <c r="C20" s="181" t="s">
        <v>151</v>
      </c>
      <c r="D20" s="182">
        <v>0</v>
      </c>
      <c r="E20" s="183"/>
      <c r="F20" s="184"/>
      <c r="G20" s="185"/>
      <c r="H20" s="186"/>
      <c r="I20" s="182"/>
      <c r="J20" s="183"/>
      <c r="K20" s="184"/>
      <c r="L20" s="185"/>
      <c r="M20" s="187"/>
      <c r="N20" s="188"/>
      <c r="O20" s="182"/>
      <c r="P20" s="183"/>
      <c r="Q20" s="184"/>
      <c r="R20" s="185"/>
      <c r="S20" s="186"/>
      <c r="T20" s="182"/>
      <c r="U20" s="183"/>
      <c r="V20" s="184"/>
      <c r="W20" s="185"/>
      <c r="X20" s="187"/>
      <c r="Y20" s="188"/>
      <c r="Z20" s="182">
        <v>1</v>
      </c>
      <c r="AA20" s="183"/>
      <c r="AB20" s="184"/>
      <c r="AC20" s="185"/>
      <c r="AD20" s="186"/>
      <c r="AE20" s="182"/>
      <c r="AF20" s="183"/>
      <c r="AG20" s="184"/>
      <c r="AH20" s="185"/>
      <c r="AI20" s="187"/>
      <c r="AJ20" s="188"/>
      <c r="AK20" s="182">
        <v>1</v>
      </c>
      <c r="AL20" s="183"/>
      <c r="AM20" s="184"/>
      <c r="AN20" s="185"/>
      <c r="AO20" s="186"/>
      <c r="AP20" s="182">
        <v>1</v>
      </c>
      <c r="AQ20" s="183"/>
      <c r="AR20" s="184"/>
      <c r="AS20" s="185">
        <v>15</v>
      </c>
      <c r="AT20" s="187"/>
      <c r="AU20" s="188"/>
      <c r="AW20" s="460"/>
      <c r="AX20" s="460"/>
      <c r="AY20" s="460"/>
      <c r="AZ20" s="460"/>
    </row>
    <row r="21" spans="1:52" ht="12.75">
      <c r="A21" s="569">
        <v>3</v>
      </c>
      <c r="B21" s="572" t="s">
        <v>125</v>
      </c>
      <c r="C21" s="589" t="s">
        <v>126</v>
      </c>
      <c r="D21" s="172"/>
      <c r="E21" s="173"/>
      <c r="F21" s="174"/>
      <c r="G21" s="175"/>
      <c r="H21" s="176"/>
      <c r="I21" s="172">
        <v>1</v>
      </c>
      <c r="J21" s="173"/>
      <c r="K21" s="174"/>
      <c r="L21" s="175">
        <v>30</v>
      </c>
      <c r="M21" s="177"/>
      <c r="N21" s="178"/>
      <c r="O21" s="172"/>
      <c r="P21" s="173">
        <v>1</v>
      </c>
      <c r="Q21" s="174"/>
      <c r="R21" s="175">
        <v>30</v>
      </c>
      <c r="S21" s="176"/>
      <c r="T21" s="172">
        <v>2</v>
      </c>
      <c r="U21" s="173"/>
      <c r="V21" s="174"/>
      <c r="W21" s="175">
        <v>25</v>
      </c>
      <c r="X21" s="177"/>
      <c r="Y21" s="178"/>
      <c r="Z21" s="172">
        <v>1</v>
      </c>
      <c r="AA21" s="173"/>
      <c r="AB21" s="174"/>
      <c r="AC21" s="175"/>
      <c r="AD21" s="176"/>
      <c r="AE21" s="172">
        <v>3</v>
      </c>
      <c r="AF21" s="173"/>
      <c r="AG21" s="174"/>
      <c r="AH21" s="175">
        <v>20</v>
      </c>
      <c r="AI21" s="177"/>
      <c r="AJ21" s="178"/>
      <c r="AK21" s="172">
        <v>1</v>
      </c>
      <c r="AL21" s="173"/>
      <c r="AM21" s="174"/>
      <c r="AN21" s="175"/>
      <c r="AO21" s="176"/>
      <c r="AP21" s="172"/>
      <c r="AQ21" s="173"/>
      <c r="AR21" s="174"/>
      <c r="AS21" s="175"/>
      <c r="AT21" s="177"/>
      <c r="AU21" s="178"/>
      <c r="AW21" s="460"/>
      <c r="AX21" s="460"/>
      <c r="AY21" s="460"/>
      <c r="AZ21" s="460"/>
    </row>
    <row r="22" spans="1:52" ht="12.75">
      <c r="A22" s="570"/>
      <c r="B22" s="573"/>
      <c r="C22" s="590"/>
      <c r="D22" s="301"/>
      <c r="E22" s="317"/>
      <c r="F22" s="318"/>
      <c r="G22" s="319"/>
      <c r="H22" s="320"/>
      <c r="I22" s="303">
        <v>2</v>
      </c>
      <c r="J22" s="317"/>
      <c r="K22" s="318"/>
      <c r="L22" s="319">
        <v>25</v>
      </c>
      <c r="M22" s="321"/>
      <c r="N22" s="322"/>
      <c r="O22" s="301"/>
      <c r="P22" s="317"/>
      <c r="Q22" s="318"/>
      <c r="R22" s="319"/>
      <c r="S22" s="320"/>
      <c r="T22" s="303">
        <v>1</v>
      </c>
      <c r="U22" s="317"/>
      <c r="V22" s="318"/>
      <c r="W22" s="319">
        <v>30</v>
      </c>
      <c r="X22" s="321"/>
      <c r="Y22" s="322"/>
      <c r="Z22" s="301"/>
      <c r="AA22" s="317"/>
      <c r="AB22" s="318"/>
      <c r="AC22" s="319"/>
      <c r="AD22" s="320"/>
      <c r="AE22" s="303"/>
      <c r="AF22" s="317"/>
      <c r="AG22" s="318"/>
      <c r="AH22" s="332"/>
      <c r="AI22" s="334"/>
      <c r="AJ22" s="322"/>
      <c r="AK22" s="303"/>
      <c r="AL22" s="317"/>
      <c r="AM22" s="318"/>
      <c r="AN22" s="319"/>
      <c r="AO22" s="320"/>
      <c r="AP22" s="303"/>
      <c r="AQ22" s="317"/>
      <c r="AR22" s="318"/>
      <c r="AS22" s="319"/>
      <c r="AT22" s="321"/>
      <c r="AU22" s="322"/>
      <c r="AW22" s="460"/>
      <c r="AX22" s="460"/>
      <c r="AY22" s="460"/>
      <c r="AZ22" s="460"/>
    </row>
    <row r="23" spans="1:52" ht="12.75">
      <c r="A23" s="570"/>
      <c r="B23" s="573"/>
      <c r="C23" s="590"/>
      <c r="D23" s="303"/>
      <c r="E23" s="317"/>
      <c r="F23" s="318"/>
      <c r="G23" s="319"/>
      <c r="H23" s="320"/>
      <c r="I23" s="303"/>
      <c r="J23" s="317"/>
      <c r="K23" s="318"/>
      <c r="L23" s="319"/>
      <c r="M23" s="321"/>
      <c r="N23" s="322"/>
      <c r="O23" s="301"/>
      <c r="P23" s="317"/>
      <c r="Q23" s="318"/>
      <c r="R23" s="319"/>
      <c r="S23" s="320"/>
      <c r="T23" s="303">
        <v>1</v>
      </c>
      <c r="U23" s="317"/>
      <c r="V23" s="318"/>
      <c r="W23" s="319">
        <v>30</v>
      </c>
      <c r="X23" s="321"/>
      <c r="Y23" s="322"/>
      <c r="Z23" s="303"/>
      <c r="AA23" s="317"/>
      <c r="AB23" s="318"/>
      <c r="AC23" s="319"/>
      <c r="AD23" s="320"/>
      <c r="AE23" s="303"/>
      <c r="AF23" s="317"/>
      <c r="AG23" s="318"/>
      <c r="AH23" s="335"/>
      <c r="AI23" s="321"/>
      <c r="AJ23" s="322"/>
      <c r="AK23" s="303"/>
      <c r="AL23" s="317"/>
      <c r="AM23" s="318"/>
      <c r="AN23" s="319"/>
      <c r="AO23" s="320"/>
      <c r="AP23" s="303"/>
      <c r="AQ23" s="317"/>
      <c r="AR23" s="318"/>
      <c r="AS23" s="319"/>
      <c r="AT23" s="321"/>
      <c r="AU23" s="322"/>
      <c r="AW23" s="460"/>
      <c r="AX23" s="460"/>
      <c r="AY23" s="460"/>
      <c r="AZ23" s="460"/>
    </row>
    <row r="24" spans="1:52" ht="12.75">
      <c r="A24" s="571"/>
      <c r="B24" s="574"/>
      <c r="C24" s="591"/>
      <c r="D24" s="301"/>
      <c r="E24" s="317"/>
      <c r="F24" s="318"/>
      <c r="G24" s="319"/>
      <c r="H24" s="320"/>
      <c r="I24" s="319"/>
      <c r="J24" s="317"/>
      <c r="K24" s="318"/>
      <c r="L24" s="319"/>
      <c r="M24" s="321"/>
      <c r="N24" s="322"/>
      <c r="O24" s="301"/>
      <c r="P24" s="317"/>
      <c r="Q24" s="318"/>
      <c r="R24" s="319"/>
      <c r="S24" s="320"/>
      <c r="T24" s="319"/>
      <c r="U24" s="317"/>
      <c r="V24" s="318"/>
      <c r="W24" s="319"/>
      <c r="X24" s="321"/>
      <c r="Y24" s="322"/>
      <c r="Z24" s="301"/>
      <c r="AA24" s="317"/>
      <c r="AB24" s="318"/>
      <c r="AC24" s="319"/>
      <c r="AD24" s="320"/>
      <c r="AE24" s="319"/>
      <c r="AF24" s="317"/>
      <c r="AG24" s="318"/>
      <c r="AH24" s="319"/>
      <c r="AI24" s="321"/>
      <c r="AJ24" s="322"/>
      <c r="AK24" s="303"/>
      <c r="AL24" s="317"/>
      <c r="AM24" s="318"/>
      <c r="AN24" s="319"/>
      <c r="AO24" s="320"/>
      <c r="AP24" s="319"/>
      <c r="AQ24" s="317"/>
      <c r="AR24" s="318"/>
      <c r="AS24" s="319"/>
      <c r="AT24" s="321"/>
      <c r="AU24" s="322"/>
      <c r="AW24" s="460"/>
      <c r="AX24" s="460"/>
      <c r="AY24" s="460"/>
      <c r="AZ24" s="460"/>
    </row>
    <row r="25" spans="1:52" ht="12.75">
      <c r="A25" s="204">
        <v>4</v>
      </c>
      <c r="B25" s="205" t="s">
        <v>142</v>
      </c>
      <c r="C25" s="206" t="s">
        <v>152</v>
      </c>
      <c r="D25" s="207">
        <v>0</v>
      </c>
      <c r="E25" s="208"/>
      <c r="F25" s="209"/>
      <c r="G25" s="210"/>
      <c r="H25" s="211"/>
      <c r="I25" s="210"/>
      <c r="J25" s="208">
        <v>4</v>
      </c>
      <c r="K25" s="209"/>
      <c r="L25" s="210">
        <v>35</v>
      </c>
      <c r="M25" s="212"/>
      <c r="N25" s="213"/>
      <c r="O25" s="207">
        <v>1</v>
      </c>
      <c r="P25" s="208"/>
      <c r="Q25" s="209"/>
      <c r="R25" s="210"/>
      <c r="S25" s="211"/>
      <c r="T25" s="210"/>
      <c r="U25" s="208">
        <v>4</v>
      </c>
      <c r="V25" s="209"/>
      <c r="W25" s="210"/>
      <c r="X25" s="212">
        <v>35</v>
      </c>
      <c r="Y25" s="213"/>
      <c r="Z25" s="207">
        <v>1</v>
      </c>
      <c r="AA25" s="208"/>
      <c r="AB25" s="209"/>
      <c r="AC25" s="210"/>
      <c r="AD25" s="211"/>
      <c r="AE25" s="210"/>
      <c r="AF25" s="208"/>
      <c r="AG25" s="209"/>
      <c r="AH25" s="210"/>
      <c r="AI25" s="212"/>
      <c r="AJ25" s="213"/>
      <c r="AK25" s="207">
        <v>1</v>
      </c>
      <c r="AL25" s="208"/>
      <c r="AM25" s="209"/>
      <c r="AN25" s="210"/>
      <c r="AO25" s="211"/>
      <c r="AP25" s="210"/>
      <c r="AQ25" s="208"/>
      <c r="AR25" s="209"/>
      <c r="AS25" s="210"/>
      <c r="AT25" s="212"/>
      <c r="AU25" s="213"/>
      <c r="AW25" s="460" t="s">
        <v>142</v>
      </c>
      <c r="AX25" s="460">
        <v>0</v>
      </c>
      <c r="AY25" s="460">
        <v>0</v>
      </c>
      <c r="AZ25" s="460">
        <v>0</v>
      </c>
    </row>
    <row r="26" spans="1:52" ht="12.75">
      <c r="A26" s="20">
        <v>5</v>
      </c>
      <c r="B26" s="104" t="s">
        <v>123</v>
      </c>
      <c r="C26" s="16" t="s">
        <v>153</v>
      </c>
      <c r="D26" s="34"/>
      <c r="E26" s="12"/>
      <c r="F26" s="63"/>
      <c r="G26" s="58"/>
      <c r="H26" s="77"/>
      <c r="I26" s="58"/>
      <c r="J26" s="12"/>
      <c r="K26" s="63"/>
      <c r="L26" s="58"/>
      <c r="M26" s="22"/>
      <c r="N26" s="37"/>
      <c r="O26" s="13"/>
      <c r="P26" s="12"/>
      <c r="Q26" s="63"/>
      <c r="R26" s="58"/>
      <c r="S26" s="77"/>
      <c r="T26" s="58"/>
      <c r="U26" s="12"/>
      <c r="V26" s="63"/>
      <c r="W26" s="58"/>
      <c r="X26" s="22"/>
      <c r="Y26" s="37"/>
      <c r="Z26" s="34"/>
      <c r="AA26" s="12"/>
      <c r="AB26" s="63"/>
      <c r="AC26" s="58"/>
      <c r="AD26" s="77"/>
      <c r="AE26" s="58">
        <v>4</v>
      </c>
      <c r="AF26" s="12"/>
      <c r="AG26" s="63"/>
      <c r="AH26" s="58"/>
      <c r="AI26" s="22"/>
      <c r="AJ26" s="37"/>
      <c r="AK26" s="34"/>
      <c r="AL26" s="12"/>
      <c r="AM26" s="63"/>
      <c r="AN26" s="58"/>
      <c r="AO26" s="77"/>
      <c r="AP26" s="58">
        <v>1</v>
      </c>
      <c r="AQ26" s="12"/>
      <c r="AR26" s="63"/>
      <c r="AS26" s="58">
        <v>15</v>
      </c>
      <c r="AT26" s="22"/>
      <c r="AU26" s="37"/>
      <c r="AW26" s="460"/>
      <c r="AX26" s="460"/>
      <c r="AY26" s="460"/>
      <c r="AZ26" s="460"/>
    </row>
    <row r="27" spans="1:52" ht="12.75">
      <c r="A27" s="556">
        <v>6</v>
      </c>
      <c r="B27" s="558" t="s">
        <v>15</v>
      </c>
      <c r="C27" s="587" t="s">
        <v>154</v>
      </c>
      <c r="D27" s="225">
        <v>1</v>
      </c>
      <c r="E27" s="208"/>
      <c r="F27" s="209"/>
      <c r="G27" s="210"/>
      <c r="H27" s="211"/>
      <c r="I27" s="210">
        <v>3</v>
      </c>
      <c r="J27" s="208">
        <v>3</v>
      </c>
      <c r="K27" s="209"/>
      <c r="L27" s="210">
        <v>40</v>
      </c>
      <c r="M27" s="212">
        <v>40</v>
      </c>
      <c r="N27" s="213"/>
      <c r="O27" s="226">
        <v>1</v>
      </c>
      <c r="P27" s="208"/>
      <c r="Q27" s="209"/>
      <c r="R27" s="210"/>
      <c r="S27" s="211"/>
      <c r="T27" s="210">
        <v>3</v>
      </c>
      <c r="U27" s="208">
        <v>2</v>
      </c>
      <c r="V27" s="209"/>
      <c r="W27" s="210">
        <v>40</v>
      </c>
      <c r="X27" s="212">
        <v>45</v>
      </c>
      <c r="Y27" s="213"/>
      <c r="Z27" s="207">
        <v>0</v>
      </c>
      <c r="AA27" s="208"/>
      <c r="AB27" s="209"/>
      <c r="AC27" s="210"/>
      <c r="AD27" s="211"/>
      <c r="AE27" s="210"/>
      <c r="AF27" s="208"/>
      <c r="AG27" s="209"/>
      <c r="AH27" s="210"/>
      <c r="AI27" s="212"/>
      <c r="AJ27" s="213"/>
      <c r="AK27" s="207">
        <v>1</v>
      </c>
      <c r="AL27" s="208"/>
      <c r="AM27" s="209"/>
      <c r="AN27" s="210"/>
      <c r="AO27" s="211"/>
      <c r="AP27" s="210">
        <v>3</v>
      </c>
      <c r="AQ27" s="208">
        <v>1</v>
      </c>
      <c r="AR27" s="209"/>
      <c r="AS27" s="210">
        <v>40</v>
      </c>
      <c r="AT27" s="212">
        <v>50</v>
      </c>
      <c r="AU27" s="213"/>
      <c r="AW27" s="460"/>
      <c r="AX27" s="460"/>
      <c r="AY27" s="460"/>
      <c r="AZ27" s="460"/>
    </row>
    <row r="28" spans="1:52" ht="12.75">
      <c r="A28" s="557"/>
      <c r="B28" s="559"/>
      <c r="C28" s="588"/>
      <c r="D28" s="331"/>
      <c r="E28" s="324"/>
      <c r="F28" s="325"/>
      <c r="G28" s="326"/>
      <c r="H28" s="327"/>
      <c r="I28" s="326"/>
      <c r="J28" s="324"/>
      <c r="K28" s="325"/>
      <c r="L28" s="326"/>
      <c r="M28" s="328"/>
      <c r="N28" s="329"/>
      <c r="O28" s="330"/>
      <c r="P28" s="324"/>
      <c r="Q28" s="325"/>
      <c r="R28" s="326"/>
      <c r="S28" s="327"/>
      <c r="T28" s="326">
        <v>3</v>
      </c>
      <c r="U28" s="324"/>
      <c r="V28" s="325"/>
      <c r="W28" s="326">
        <v>40</v>
      </c>
      <c r="X28" s="328"/>
      <c r="Y28" s="329"/>
      <c r="Z28" s="331"/>
      <c r="AA28" s="324"/>
      <c r="AB28" s="325"/>
      <c r="AC28" s="326"/>
      <c r="AD28" s="327"/>
      <c r="AE28" s="326"/>
      <c r="AF28" s="324"/>
      <c r="AG28" s="325"/>
      <c r="AH28" s="326"/>
      <c r="AI28" s="328"/>
      <c r="AJ28" s="329"/>
      <c r="AK28" s="331"/>
      <c r="AL28" s="324"/>
      <c r="AM28" s="325"/>
      <c r="AN28" s="326"/>
      <c r="AO28" s="327"/>
      <c r="AP28" s="326"/>
      <c r="AQ28" s="324"/>
      <c r="AR28" s="325"/>
      <c r="AS28" s="326"/>
      <c r="AT28" s="328"/>
      <c r="AU28" s="329"/>
      <c r="AW28" s="460"/>
      <c r="AX28" s="460"/>
      <c r="AY28" s="460"/>
      <c r="AZ28" s="460"/>
    </row>
    <row r="29" spans="1:52" ht="12.75">
      <c r="A29" s="20">
        <v>7</v>
      </c>
      <c r="B29" s="104" t="s">
        <v>123</v>
      </c>
      <c r="C29" s="16" t="s">
        <v>155</v>
      </c>
      <c r="D29" s="34">
        <v>0</v>
      </c>
      <c r="E29" s="12"/>
      <c r="F29" s="63"/>
      <c r="G29" s="58"/>
      <c r="H29" s="77"/>
      <c r="I29" s="58"/>
      <c r="J29" s="12"/>
      <c r="K29" s="63"/>
      <c r="L29" s="58"/>
      <c r="M29" s="22"/>
      <c r="N29" s="37"/>
      <c r="O29" s="13">
        <v>1</v>
      </c>
      <c r="P29" s="12"/>
      <c r="Q29" s="63"/>
      <c r="R29" s="58"/>
      <c r="S29" s="77"/>
      <c r="T29" s="58">
        <v>1</v>
      </c>
      <c r="U29" s="12"/>
      <c r="V29" s="63"/>
      <c r="W29" s="58">
        <v>15</v>
      </c>
      <c r="X29" s="22"/>
      <c r="Y29" s="37"/>
      <c r="Z29" s="34">
        <v>1</v>
      </c>
      <c r="AA29" s="12"/>
      <c r="AB29" s="63"/>
      <c r="AC29" s="58"/>
      <c r="AD29" s="77"/>
      <c r="AE29" s="58">
        <v>3</v>
      </c>
      <c r="AF29" s="12"/>
      <c r="AG29" s="63"/>
      <c r="AH29" s="58">
        <v>6</v>
      </c>
      <c r="AI29" s="22"/>
      <c r="AJ29" s="37"/>
      <c r="AK29" s="34">
        <v>1</v>
      </c>
      <c r="AL29" s="12"/>
      <c r="AM29" s="63"/>
      <c r="AN29" s="58"/>
      <c r="AO29" s="77"/>
      <c r="AP29" s="58">
        <v>2</v>
      </c>
      <c r="AQ29" s="12"/>
      <c r="AR29" s="63"/>
      <c r="AS29" s="58">
        <v>10</v>
      </c>
      <c r="AT29" s="22"/>
      <c r="AU29" s="37"/>
      <c r="AW29" s="460"/>
      <c r="AX29" s="460"/>
      <c r="AY29" s="460"/>
      <c r="AZ29" s="460"/>
    </row>
    <row r="30" spans="1:52" ht="12.75">
      <c r="A30" s="556">
        <v>8</v>
      </c>
      <c r="B30" s="558" t="s">
        <v>15</v>
      </c>
      <c r="C30" s="585" t="s">
        <v>156</v>
      </c>
      <c r="D30" s="225">
        <v>0</v>
      </c>
      <c r="E30" s="208"/>
      <c r="F30" s="209"/>
      <c r="G30" s="210"/>
      <c r="H30" s="211"/>
      <c r="I30" s="210"/>
      <c r="J30" s="208"/>
      <c r="K30" s="209"/>
      <c r="L30" s="210"/>
      <c r="M30" s="212"/>
      <c r="N30" s="213"/>
      <c r="O30" s="226">
        <v>1</v>
      </c>
      <c r="P30" s="208"/>
      <c r="Q30" s="209"/>
      <c r="R30" s="210"/>
      <c r="S30" s="211"/>
      <c r="T30" s="210">
        <v>3</v>
      </c>
      <c r="U30" s="208">
        <v>1</v>
      </c>
      <c r="V30" s="209"/>
      <c r="W30" s="210">
        <v>40</v>
      </c>
      <c r="X30" s="212">
        <v>50</v>
      </c>
      <c r="Y30" s="213"/>
      <c r="Z30" s="207">
        <v>0</v>
      </c>
      <c r="AA30" s="208"/>
      <c r="AB30" s="209"/>
      <c r="AC30" s="210"/>
      <c r="AD30" s="211"/>
      <c r="AE30" s="210"/>
      <c r="AF30" s="208"/>
      <c r="AG30" s="209"/>
      <c r="AH30" s="210"/>
      <c r="AI30" s="212"/>
      <c r="AJ30" s="213"/>
      <c r="AK30" s="207">
        <v>0</v>
      </c>
      <c r="AL30" s="208"/>
      <c r="AM30" s="209"/>
      <c r="AN30" s="210"/>
      <c r="AO30" s="211"/>
      <c r="AP30" s="210"/>
      <c r="AQ30" s="208"/>
      <c r="AR30" s="209"/>
      <c r="AS30" s="210"/>
      <c r="AT30" s="212"/>
      <c r="AU30" s="213"/>
      <c r="AW30" s="460"/>
      <c r="AX30" s="460"/>
      <c r="AY30" s="460"/>
      <c r="AZ30" s="460"/>
    </row>
    <row r="31" spans="1:52" ht="12.75">
      <c r="A31" s="557"/>
      <c r="B31" s="559"/>
      <c r="C31" s="586"/>
      <c r="D31" s="331">
        <v>0</v>
      </c>
      <c r="E31" s="324"/>
      <c r="F31" s="325"/>
      <c r="G31" s="326"/>
      <c r="H31" s="327"/>
      <c r="I31" s="326"/>
      <c r="J31" s="324"/>
      <c r="K31" s="325"/>
      <c r="L31" s="326"/>
      <c r="M31" s="328"/>
      <c r="N31" s="329"/>
      <c r="O31" s="330"/>
      <c r="P31" s="324"/>
      <c r="Q31" s="325"/>
      <c r="R31" s="326"/>
      <c r="S31" s="327"/>
      <c r="T31" s="326"/>
      <c r="U31" s="324">
        <v>1</v>
      </c>
      <c r="V31" s="325"/>
      <c r="W31" s="326"/>
      <c r="X31" s="328">
        <v>50</v>
      </c>
      <c r="Y31" s="329"/>
      <c r="Z31" s="331"/>
      <c r="AA31" s="324"/>
      <c r="AB31" s="325"/>
      <c r="AC31" s="326"/>
      <c r="AD31" s="327"/>
      <c r="AE31" s="326"/>
      <c r="AF31" s="324"/>
      <c r="AG31" s="325"/>
      <c r="AH31" s="326"/>
      <c r="AI31" s="328"/>
      <c r="AJ31" s="329"/>
      <c r="AK31" s="331"/>
      <c r="AL31" s="324"/>
      <c r="AM31" s="325"/>
      <c r="AN31" s="326"/>
      <c r="AO31" s="327"/>
      <c r="AP31" s="326"/>
      <c r="AQ31" s="324"/>
      <c r="AR31" s="325"/>
      <c r="AS31" s="326"/>
      <c r="AT31" s="328"/>
      <c r="AU31" s="329"/>
      <c r="AW31" s="460"/>
      <c r="AX31" s="460"/>
      <c r="AY31" s="460"/>
      <c r="AZ31" s="460"/>
    </row>
    <row r="32" spans="1:52" ht="12.75">
      <c r="A32" s="20">
        <v>9</v>
      </c>
      <c r="B32" s="104" t="s">
        <v>123</v>
      </c>
      <c r="C32" s="16" t="s">
        <v>157</v>
      </c>
      <c r="D32" s="34">
        <v>0</v>
      </c>
      <c r="E32" s="12"/>
      <c r="F32" s="63"/>
      <c r="G32" s="58"/>
      <c r="H32" s="77"/>
      <c r="I32" s="58"/>
      <c r="J32" s="12"/>
      <c r="K32" s="63"/>
      <c r="L32" s="58"/>
      <c r="M32" s="22"/>
      <c r="N32" s="37"/>
      <c r="O32" s="13">
        <v>0</v>
      </c>
      <c r="P32" s="12"/>
      <c r="Q32" s="63"/>
      <c r="R32" s="58"/>
      <c r="S32" s="77"/>
      <c r="T32" s="58"/>
      <c r="U32" s="12"/>
      <c r="V32" s="63"/>
      <c r="W32" s="58"/>
      <c r="X32" s="22"/>
      <c r="Y32" s="37"/>
      <c r="Z32" s="34">
        <v>1</v>
      </c>
      <c r="AA32" s="12"/>
      <c r="AB32" s="63"/>
      <c r="AC32" s="58"/>
      <c r="AD32" s="77"/>
      <c r="AE32" s="58">
        <v>3</v>
      </c>
      <c r="AF32" s="12"/>
      <c r="AG32" s="63"/>
      <c r="AH32" s="58">
        <v>6</v>
      </c>
      <c r="AI32" s="22"/>
      <c r="AJ32" s="37"/>
      <c r="AK32" s="34">
        <v>1</v>
      </c>
      <c r="AL32" s="12"/>
      <c r="AM32" s="63"/>
      <c r="AN32" s="58"/>
      <c r="AO32" s="77"/>
      <c r="AP32" s="58">
        <v>1</v>
      </c>
      <c r="AQ32" s="12"/>
      <c r="AR32" s="63"/>
      <c r="AS32" s="58">
        <v>15</v>
      </c>
      <c r="AT32" s="22"/>
      <c r="AU32" s="37"/>
      <c r="AW32" s="460"/>
      <c r="AX32" s="460"/>
      <c r="AY32" s="460"/>
      <c r="AZ32" s="460"/>
    </row>
    <row r="33" spans="1:52" ht="12.75">
      <c r="A33" s="498">
        <v>10</v>
      </c>
      <c r="B33" s="583" t="s">
        <v>123</v>
      </c>
      <c r="C33" s="593" t="s">
        <v>158</v>
      </c>
      <c r="D33" s="13">
        <v>0</v>
      </c>
      <c r="E33" s="12"/>
      <c r="F33" s="63"/>
      <c r="G33" s="58"/>
      <c r="H33" s="77"/>
      <c r="I33" s="58"/>
      <c r="J33" s="12"/>
      <c r="K33" s="63"/>
      <c r="L33" s="58"/>
      <c r="M33" s="22"/>
      <c r="N33" s="37"/>
      <c r="O33" s="34">
        <v>1</v>
      </c>
      <c r="P33" s="12"/>
      <c r="Q33" s="63"/>
      <c r="R33" s="58"/>
      <c r="S33" s="77"/>
      <c r="T33" s="58"/>
      <c r="U33" s="12"/>
      <c r="V33" s="63"/>
      <c r="W33" s="58"/>
      <c r="X33" s="22"/>
      <c r="Y33" s="37"/>
      <c r="Z33" s="34">
        <v>1</v>
      </c>
      <c r="AA33" s="12"/>
      <c r="AB33" s="63"/>
      <c r="AC33" s="58"/>
      <c r="AD33" s="77"/>
      <c r="AE33" s="58"/>
      <c r="AF33" s="12"/>
      <c r="AG33" s="63"/>
      <c r="AH33" s="58"/>
      <c r="AI33" s="22"/>
      <c r="AJ33" s="37"/>
      <c r="AK33" s="34">
        <v>1</v>
      </c>
      <c r="AL33" s="12"/>
      <c r="AM33" s="63"/>
      <c r="AN33" s="58"/>
      <c r="AO33" s="77"/>
      <c r="AP33" s="58">
        <v>1</v>
      </c>
      <c r="AQ33" s="12"/>
      <c r="AR33" s="63"/>
      <c r="AS33" s="58">
        <v>15</v>
      </c>
      <c r="AT33" s="22"/>
      <c r="AU33" s="37"/>
      <c r="AW33" s="460"/>
      <c r="AX33" s="460"/>
      <c r="AY33" s="460"/>
      <c r="AZ33" s="460"/>
    </row>
    <row r="34" spans="1:52" ht="12.75">
      <c r="A34" s="580"/>
      <c r="B34" s="577"/>
      <c r="C34" s="594"/>
      <c r="D34" s="13"/>
      <c r="E34" s="12"/>
      <c r="F34" s="63"/>
      <c r="G34" s="58"/>
      <c r="H34" s="77"/>
      <c r="I34" s="58"/>
      <c r="J34" s="12"/>
      <c r="K34" s="63"/>
      <c r="L34" s="58"/>
      <c r="M34" s="22"/>
      <c r="N34" s="37"/>
      <c r="O34" s="34"/>
      <c r="P34" s="12"/>
      <c r="Q34" s="63"/>
      <c r="R34" s="58"/>
      <c r="S34" s="77"/>
      <c r="T34" s="58"/>
      <c r="U34" s="12"/>
      <c r="V34" s="63"/>
      <c r="W34" s="58"/>
      <c r="X34" s="22"/>
      <c r="Y34" s="37"/>
      <c r="Z34" s="34"/>
      <c r="AA34" s="12"/>
      <c r="AB34" s="63"/>
      <c r="AC34" s="58"/>
      <c r="AD34" s="77"/>
      <c r="AE34" s="58"/>
      <c r="AF34" s="12"/>
      <c r="AG34" s="63"/>
      <c r="AH34" s="58"/>
      <c r="AI34" s="22"/>
      <c r="AJ34" s="37"/>
      <c r="AK34" s="34"/>
      <c r="AL34" s="12"/>
      <c r="AM34" s="63"/>
      <c r="AN34" s="58"/>
      <c r="AO34" s="77"/>
      <c r="AP34" s="58">
        <v>2</v>
      </c>
      <c r="AQ34" s="12"/>
      <c r="AR34" s="63"/>
      <c r="AS34" s="58">
        <v>10</v>
      </c>
      <c r="AT34" s="22"/>
      <c r="AU34" s="37"/>
      <c r="AW34" s="460"/>
      <c r="AX34" s="460"/>
      <c r="AY34" s="460"/>
      <c r="AZ34" s="460"/>
    </row>
    <row r="35" spans="1:52" ht="12.75">
      <c r="A35" s="204">
        <v>11</v>
      </c>
      <c r="B35" s="263" t="s">
        <v>162</v>
      </c>
      <c r="C35" s="264" t="s">
        <v>174</v>
      </c>
      <c r="D35" s="226">
        <v>1</v>
      </c>
      <c r="E35" s="226"/>
      <c r="F35" s="265"/>
      <c r="G35" s="207"/>
      <c r="H35" s="266"/>
      <c r="I35" s="207">
        <v>2</v>
      </c>
      <c r="J35" s="226"/>
      <c r="K35" s="265"/>
      <c r="L35" s="207">
        <v>45</v>
      </c>
      <c r="M35" s="267"/>
      <c r="N35" s="268"/>
      <c r="O35" s="207">
        <v>1</v>
      </c>
      <c r="P35" s="226"/>
      <c r="Q35" s="265"/>
      <c r="R35" s="207"/>
      <c r="S35" s="266"/>
      <c r="T35" s="207"/>
      <c r="U35" s="226"/>
      <c r="V35" s="265">
        <v>5</v>
      </c>
      <c r="W35" s="207"/>
      <c r="X35" s="267"/>
      <c r="Y35" s="268">
        <v>30</v>
      </c>
      <c r="Z35" s="207">
        <v>0</v>
      </c>
      <c r="AA35" s="226"/>
      <c r="AB35" s="265"/>
      <c r="AC35" s="207"/>
      <c r="AD35" s="266"/>
      <c r="AE35" s="207"/>
      <c r="AF35" s="226"/>
      <c r="AG35" s="265"/>
      <c r="AH35" s="207"/>
      <c r="AI35" s="267"/>
      <c r="AJ35" s="268"/>
      <c r="AK35" s="207">
        <v>1</v>
      </c>
      <c r="AL35" s="226"/>
      <c r="AM35" s="265"/>
      <c r="AN35" s="207"/>
      <c r="AO35" s="266"/>
      <c r="AP35" s="207"/>
      <c r="AQ35" s="226"/>
      <c r="AR35" s="265"/>
      <c r="AS35" s="207"/>
      <c r="AT35" s="267"/>
      <c r="AU35" s="268"/>
      <c r="AW35" s="460" t="s">
        <v>162</v>
      </c>
      <c r="AX35" s="460">
        <v>0</v>
      </c>
      <c r="AY35" s="460">
        <v>1</v>
      </c>
      <c r="AZ35" s="460">
        <v>0</v>
      </c>
    </row>
    <row r="36" spans="1:52" ht="12.75">
      <c r="A36" s="20">
        <v>12</v>
      </c>
      <c r="B36" s="104" t="s">
        <v>123</v>
      </c>
      <c r="C36" s="16" t="s">
        <v>175</v>
      </c>
      <c r="D36" s="13">
        <v>0</v>
      </c>
      <c r="E36" s="12"/>
      <c r="F36" s="63"/>
      <c r="G36" s="58"/>
      <c r="H36" s="77"/>
      <c r="I36" s="58"/>
      <c r="J36" s="12"/>
      <c r="K36" s="63"/>
      <c r="L36" s="58"/>
      <c r="M36" s="22"/>
      <c r="N36" s="37"/>
      <c r="O36" s="34">
        <v>0</v>
      </c>
      <c r="P36" s="12"/>
      <c r="Q36" s="63"/>
      <c r="R36" s="58"/>
      <c r="S36" s="77"/>
      <c r="T36" s="58"/>
      <c r="U36" s="12"/>
      <c r="V36" s="63"/>
      <c r="W36" s="58"/>
      <c r="X36" s="22"/>
      <c r="Y36" s="37"/>
      <c r="Z36" s="34">
        <v>0</v>
      </c>
      <c r="AA36" s="12"/>
      <c r="AB36" s="63"/>
      <c r="AC36" s="58"/>
      <c r="AD36" s="77"/>
      <c r="AE36" s="58"/>
      <c r="AF36" s="12"/>
      <c r="AG36" s="63"/>
      <c r="AH36" s="58"/>
      <c r="AI36" s="22"/>
      <c r="AJ36" s="37"/>
      <c r="AK36" s="34">
        <v>1</v>
      </c>
      <c r="AL36" s="12"/>
      <c r="AM36" s="63"/>
      <c r="AN36" s="58"/>
      <c r="AO36" s="77"/>
      <c r="AP36" s="58">
        <v>2</v>
      </c>
      <c r="AQ36" s="12"/>
      <c r="AR36" s="63"/>
      <c r="AS36" s="58">
        <v>10</v>
      </c>
      <c r="AT36" s="22"/>
      <c r="AU36" s="37"/>
      <c r="AW36" s="460"/>
      <c r="AX36" s="460"/>
      <c r="AY36" s="460"/>
      <c r="AZ36" s="460"/>
    </row>
    <row r="37" spans="1:52" ht="12.75">
      <c r="A37" s="204">
        <v>13</v>
      </c>
      <c r="B37" s="263" t="s">
        <v>142</v>
      </c>
      <c r="C37" s="264" t="s">
        <v>176</v>
      </c>
      <c r="D37" s="269">
        <v>1</v>
      </c>
      <c r="E37" s="269"/>
      <c r="F37" s="270"/>
      <c r="G37" s="271"/>
      <c r="H37" s="272"/>
      <c r="I37" s="271">
        <v>5</v>
      </c>
      <c r="J37" s="269"/>
      <c r="K37" s="270"/>
      <c r="L37" s="271">
        <v>30</v>
      </c>
      <c r="M37" s="273"/>
      <c r="N37" s="274"/>
      <c r="O37" s="271">
        <v>1</v>
      </c>
      <c r="P37" s="269"/>
      <c r="Q37" s="270"/>
      <c r="R37" s="271"/>
      <c r="S37" s="272"/>
      <c r="T37" s="271">
        <v>5</v>
      </c>
      <c r="U37" s="269"/>
      <c r="V37" s="270"/>
      <c r="W37" s="271">
        <v>30</v>
      </c>
      <c r="X37" s="273"/>
      <c r="Y37" s="274"/>
      <c r="Z37" s="271">
        <v>0</v>
      </c>
      <c r="AA37" s="269"/>
      <c r="AB37" s="270"/>
      <c r="AC37" s="271"/>
      <c r="AD37" s="272"/>
      <c r="AE37" s="275"/>
      <c r="AF37" s="276"/>
      <c r="AG37" s="277"/>
      <c r="AH37" s="271"/>
      <c r="AI37" s="273"/>
      <c r="AJ37" s="274"/>
      <c r="AK37" s="271">
        <v>0</v>
      </c>
      <c r="AL37" s="269"/>
      <c r="AM37" s="270"/>
      <c r="AN37" s="271"/>
      <c r="AO37" s="272"/>
      <c r="AP37" s="271"/>
      <c r="AQ37" s="269"/>
      <c r="AR37" s="270"/>
      <c r="AS37" s="271"/>
      <c r="AT37" s="273"/>
      <c r="AU37" s="274"/>
      <c r="AW37" s="460" t="s">
        <v>142</v>
      </c>
      <c r="AX37" s="460">
        <v>0</v>
      </c>
      <c r="AY37" s="460">
        <v>0</v>
      </c>
      <c r="AZ37" s="460">
        <v>0</v>
      </c>
    </row>
    <row r="38" spans="1:47" ht="12.75">
      <c r="A38" s="280">
        <v>14</v>
      </c>
      <c r="B38" s="281" t="s">
        <v>16</v>
      </c>
      <c r="C38" s="171" t="s">
        <v>182</v>
      </c>
      <c r="D38" s="282">
        <v>0</v>
      </c>
      <c r="E38" s="282"/>
      <c r="F38" s="283"/>
      <c r="G38" s="172"/>
      <c r="H38" s="284"/>
      <c r="I38" s="172"/>
      <c r="J38" s="282"/>
      <c r="K38" s="283"/>
      <c r="L38" s="172"/>
      <c r="M38" s="285"/>
      <c r="N38" s="286"/>
      <c r="O38" s="172">
        <v>0</v>
      </c>
      <c r="P38" s="282"/>
      <c r="Q38" s="283"/>
      <c r="R38" s="172"/>
      <c r="S38" s="284"/>
      <c r="T38" s="172"/>
      <c r="U38" s="282"/>
      <c r="V38" s="283"/>
      <c r="W38" s="172"/>
      <c r="X38" s="285"/>
      <c r="Y38" s="286"/>
      <c r="Z38" s="172">
        <v>0</v>
      </c>
      <c r="AA38" s="282"/>
      <c r="AB38" s="283"/>
      <c r="AC38" s="172"/>
      <c r="AD38" s="284"/>
      <c r="AE38" s="201"/>
      <c r="AF38" s="287"/>
      <c r="AG38" s="288"/>
      <c r="AH38" s="172"/>
      <c r="AI38" s="285"/>
      <c r="AJ38" s="286"/>
      <c r="AK38" s="172">
        <v>0</v>
      </c>
      <c r="AL38" s="282"/>
      <c r="AM38" s="283"/>
      <c r="AN38" s="172"/>
      <c r="AO38" s="284"/>
      <c r="AP38" s="172"/>
      <c r="AQ38" s="282"/>
      <c r="AR38" s="283"/>
      <c r="AS38" s="172"/>
      <c r="AT38" s="285"/>
      <c r="AU38" s="286"/>
    </row>
    <row r="39" spans="1:52" ht="12.75">
      <c r="A39" s="289">
        <v>15</v>
      </c>
      <c r="B39" s="281" t="s">
        <v>181</v>
      </c>
      <c r="C39" s="171" t="s">
        <v>180</v>
      </c>
      <c r="D39" s="290">
        <v>0</v>
      </c>
      <c r="E39" s="291"/>
      <c r="F39" s="292"/>
      <c r="G39" s="293"/>
      <c r="H39" s="294"/>
      <c r="I39" s="293"/>
      <c r="J39" s="291"/>
      <c r="K39" s="292"/>
      <c r="L39" s="293"/>
      <c r="M39" s="295"/>
      <c r="N39" s="296"/>
      <c r="O39" s="297">
        <v>0</v>
      </c>
      <c r="P39" s="291"/>
      <c r="Q39" s="292"/>
      <c r="R39" s="293"/>
      <c r="S39" s="294"/>
      <c r="T39" s="293"/>
      <c r="U39" s="291"/>
      <c r="V39" s="292"/>
      <c r="W39" s="293"/>
      <c r="X39" s="295"/>
      <c r="Y39" s="296"/>
      <c r="Z39" s="297">
        <v>0</v>
      </c>
      <c r="AA39" s="291"/>
      <c r="AB39" s="292"/>
      <c r="AC39" s="293"/>
      <c r="AD39" s="294"/>
      <c r="AE39" s="293"/>
      <c r="AF39" s="291"/>
      <c r="AG39" s="292"/>
      <c r="AH39" s="293"/>
      <c r="AI39" s="295"/>
      <c r="AJ39" s="296"/>
      <c r="AK39" s="297">
        <v>1</v>
      </c>
      <c r="AL39" s="291"/>
      <c r="AM39" s="292"/>
      <c r="AN39" s="293"/>
      <c r="AO39" s="294"/>
      <c r="AP39" s="293">
        <v>5</v>
      </c>
      <c r="AQ39" s="291"/>
      <c r="AR39" s="292"/>
      <c r="AS39" s="293"/>
      <c r="AT39" s="295"/>
      <c r="AU39" s="296"/>
      <c r="AX39" s="660">
        <v>0</v>
      </c>
      <c r="AY39" s="660">
        <v>1</v>
      </c>
      <c r="AZ39" s="660">
        <v>0</v>
      </c>
    </row>
    <row r="40" spans="1:47" ht="12.75">
      <c r="A40" s="298">
        <v>16</v>
      </c>
      <c r="B40" s="338" t="s">
        <v>125</v>
      </c>
      <c r="C40" s="300" t="s">
        <v>184</v>
      </c>
      <c r="D40" s="301">
        <v>1</v>
      </c>
      <c r="E40" s="301"/>
      <c r="F40" s="302"/>
      <c r="G40" s="303"/>
      <c r="H40" s="304"/>
      <c r="I40" s="303">
        <v>1</v>
      </c>
      <c r="J40" s="301"/>
      <c r="K40" s="302"/>
      <c r="L40" s="303">
        <v>30</v>
      </c>
      <c r="M40" s="305"/>
      <c r="N40" s="306"/>
      <c r="O40" s="303">
        <v>1</v>
      </c>
      <c r="P40" s="301"/>
      <c r="Q40" s="302"/>
      <c r="R40" s="303"/>
      <c r="S40" s="304"/>
      <c r="T40" s="303">
        <v>2</v>
      </c>
      <c r="U40" s="301"/>
      <c r="V40" s="302"/>
      <c r="W40" s="303">
        <v>25</v>
      </c>
      <c r="X40" s="305"/>
      <c r="Y40" s="306"/>
      <c r="Z40" s="303">
        <v>0</v>
      </c>
      <c r="AA40" s="301"/>
      <c r="AB40" s="302"/>
      <c r="AC40" s="303"/>
      <c r="AD40" s="304"/>
      <c r="AE40" s="303"/>
      <c r="AF40" s="301"/>
      <c r="AG40" s="302"/>
      <c r="AH40" s="303"/>
      <c r="AI40" s="305"/>
      <c r="AJ40" s="306"/>
      <c r="AK40" s="303">
        <v>1</v>
      </c>
      <c r="AL40" s="301"/>
      <c r="AM40" s="302"/>
      <c r="AN40" s="303"/>
      <c r="AO40" s="304"/>
      <c r="AP40" s="303">
        <v>3</v>
      </c>
      <c r="AQ40" s="301"/>
      <c r="AR40" s="302"/>
      <c r="AS40" s="303">
        <v>20</v>
      </c>
      <c r="AT40" s="305"/>
      <c r="AU40" s="306"/>
    </row>
    <row r="41" spans="1:47" ht="12.75">
      <c r="A41" s="581">
        <v>17</v>
      </c>
      <c r="B41" s="567" t="s">
        <v>16</v>
      </c>
      <c r="C41" s="589" t="s">
        <v>185</v>
      </c>
      <c r="D41" s="307">
        <v>0</v>
      </c>
      <c r="E41" s="308"/>
      <c r="F41" s="309"/>
      <c r="G41" s="310"/>
      <c r="H41" s="311"/>
      <c r="I41" s="310"/>
      <c r="J41" s="308"/>
      <c r="K41" s="309"/>
      <c r="L41" s="310"/>
      <c r="M41" s="312"/>
      <c r="N41" s="313"/>
      <c r="O41" s="314">
        <v>1</v>
      </c>
      <c r="P41" s="308"/>
      <c r="Q41" s="309"/>
      <c r="R41" s="310"/>
      <c r="S41" s="311"/>
      <c r="T41" s="310">
        <v>1</v>
      </c>
      <c r="U41" s="308"/>
      <c r="V41" s="309">
        <v>2</v>
      </c>
      <c r="W41" s="310">
        <v>30</v>
      </c>
      <c r="X41" s="312"/>
      <c r="Y41" s="313">
        <v>25</v>
      </c>
      <c r="Z41" s="314">
        <v>0</v>
      </c>
      <c r="AA41" s="308"/>
      <c r="AB41" s="309"/>
      <c r="AC41" s="310"/>
      <c r="AD41" s="311"/>
      <c r="AE41" s="310"/>
      <c r="AF41" s="308"/>
      <c r="AG41" s="309"/>
      <c r="AH41" s="310"/>
      <c r="AI41" s="312"/>
      <c r="AJ41" s="313"/>
      <c r="AK41" s="314">
        <v>1</v>
      </c>
      <c r="AL41" s="308"/>
      <c r="AM41" s="309"/>
      <c r="AN41" s="310"/>
      <c r="AO41" s="311"/>
      <c r="AP41" s="310">
        <v>1</v>
      </c>
      <c r="AQ41" s="308"/>
      <c r="AR41" s="309">
        <v>2</v>
      </c>
      <c r="AS41" s="310">
        <v>30</v>
      </c>
      <c r="AT41" s="312"/>
      <c r="AU41" s="313">
        <v>25</v>
      </c>
    </row>
    <row r="42" spans="1:47" ht="13.5" thickBot="1">
      <c r="A42" s="582"/>
      <c r="B42" s="568"/>
      <c r="C42" s="592"/>
      <c r="D42" s="380"/>
      <c r="E42" s="381"/>
      <c r="F42" s="382"/>
      <c r="G42" s="383"/>
      <c r="H42" s="384"/>
      <c r="I42" s="383"/>
      <c r="J42" s="381"/>
      <c r="K42" s="382"/>
      <c r="L42" s="383"/>
      <c r="M42" s="385"/>
      <c r="N42" s="386"/>
      <c r="O42" s="387"/>
      <c r="P42" s="381"/>
      <c r="Q42" s="382"/>
      <c r="R42" s="383"/>
      <c r="S42" s="384"/>
      <c r="T42" s="383">
        <v>1</v>
      </c>
      <c r="U42" s="381"/>
      <c r="V42" s="412">
        <v>2</v>
      </c>
      <c r="W42" s="383">
        <v>30</v>
      </c>
      <c r="X42" s="385"/>
      <c r="Y42" s="414">
        <v>25</v>
      </c>
      <c r="Z42" s="387"/>
      <c r="AA42" s="381"/>
      <c r="AB42" s="382"/>
      <c r="AC42" s="383"/>
      <c r="AD42" s="384"/>
      <c r="AE42" s="383"/>
      <c r="AF42" s="381"/>
      <c r="AG42" s="382"/>
      <c r="AH42" s="383"/>
      <c r="AI42" s="385"/>
      <c r="AJ42" s="386"/>
      <c r="AK42" s="387"/>
      <c r="AL42" s="381"/>
      <c r="AM42" s="382"/>
      <c r="AN42" s="383"/>
      <c r="AO42" s="384"/>
      <c r="AP42" s="383"/>
      <c r="AQ42" s="381"/>
      <c r="AR42" s="382"/>
      <c r="AS42" s="383"/>
      <c r="AT42" s="385"/>
      <c r="AU42" s="388"/>
    </row>
    <row r="43" spans="1:47" ht="12.75">
      <c r="A43" s="603">
        <v>18</v>
      </c>
      <c r="B43" s="601" t="s">
        <v>183</v>
      </c>
      <c r="C43" s="599" t="s">
        <v>188</v>
      </c>
      <c r="D43" s="390"/>
      <c r="E43" s="390"/>
      <c r="F43" s="391"/>
      <c r="G43" s="392"/>
      <c r="H43" s="393"/>
      <c r="I43" s="392">
        <v>1</v>
      </c>
      <c r="J43" s="390"/>
      <c r="K43" s="391"/>
      <c r="L43" s="392">
        <v>15</v>
      </c>
      <c r="M43" s="394"/>
      <c r="N43" s="395"/>
      <c r="O43" s="392">
        <v>1</v>
      </c>
      <c r="P43" s="390"/>
      <c r="Q43" s="391"/>
      <c r="R43" s="392"/>
      <c r="S43" s="393"/>
      <c r="T43" s="392">
        <v>1</v>
      </c>
      <c r="U43" s="390"/>
      <c r="V43" s="391"/>
      <c r="W43" s="392">
        <v>15</v>
      </c>
      <c r="X43" s="394"/>
      <c r="Y43" s="395"/>
      <c r="Z43" s="392">
        <v>0</v>
      </c>
      <c r="AA43" s="390"/>
      <c r="AB43" s="391"/>
      <c r="AC43" s="392"/>
      <c r="AD43" s="393"/>
      <c r="AE43" s="392"/>
      <c r="AF43" s="390"/>
      <c r="AG43" s="391"/>
      <c r="AH43" s="392"/>
      <c r="AI43" s="394"/>
      <c r="AJ43" s="395"/>
      <c r="AK43" s="392">
        <v>1</v>
      </c>
      <c r="AL43" s="390"/>
      <c r="AM43" s="391"/>
      <c r="AN43" s="392"/>
      <c r="AO43" s="393"/>
      <c r="AP43" s="392">
        <v>2</v>
      </c>
      <c r="AQ43" s="390"/>
      <c r="AR43" s="391"/>
      <c r="AS43" s="392">
        <v>10</v>
      </c>
      <c r="AT43" s="394"/>
      <c r="AU43" s="396"/>
    </row>
    <row r="44" spans="1:47" ht="13.5" thickBot="1">
      <c r="A44" s="604"/>
      <c r="B44" s="608"/>
      <c r="C44" s="607"/>
      <c r="D44" s="359"/>
      <c r="E44" s="359"/>
      <c r="F44" s="360"/>
      <c r="G44" s="361"/>
      <c r="H44" s="362"/>
      <c r="I44" s="361"/>
      <c r="J44" s="359"/>
      <c r="K44" s="360"/>
      <c r="L44" s="361"/>
      <c r="M44" s="363"/>
      <c r="N44" s="364"/>
      <c r="O44" s="399"/>
      <c r="P44" s="359"/>
      <c r="Q44" s="360"/>
      <c r="R44" s="361"/>
      <c r="S44" s="362"/>
      <c r="T44" s="361"/>
      <c r="U44" s="359"/>
      <c r="V44" s="360"/>
      <c r="W44" s="361"/>
      <c r="X44" s="363"/>
      <c r="Y44" s="364"/>
      <c r="Z44" s="361"/>
      <c r="AA44" s="359"/>
      <c r="AB44" s="360"/>
      <c r="AC44" s="361"/>
      <c r="AD44" s="362"/>
      <c r="AE44" s="361"/>
      <c r="AF44" s="359"/>
      <c r="AG44" s="360"/>
      <c r="AH44" s="361"/>
      <c r="AI44" s="363"/>
      <c r="AJ44" s="364"/>
      <c r="AK44" s="361"/>
      <c r="AL44" s="359"/>
      <c r="AM44" s="360"/>
      <c r="AN44" s="361"/>
      <c r="AO44" s="362"/>
      <c r="AP44" s="361"/>
      <c r="AQ44" s="359"/>
      <c r="AR44" s="360"/>
      <c r="AS44" s="361"/>
      <c r="AT44" s="363"/>
      <c r="AU44" s="364"/>
    </row>
    <row r="45" spans="1:47" ht="12.75">
      <c r="A45" s="597">
        <v>19</v>
      </c>
      <c r="B45" s="601" t="s">
        <v>194</v>
      </c>
      <c r="C45" s="599" t="s">
        <v>195</v>
      </c>
      <c r="D45" s="365">
        <v>1</v>
      </c>
      <c r="E45" s="366"/>
      <c r="F45" s="367"/>
      <c r="G45" s="368"/>
      <c r="H45" s="369"/>
      <c r="I45" s="368">
        <v>2</v>
      </c>
      <c r="J45" s="366"/>
      <c r="K45" s="367"/>
      <c r="L45" s="368">
        <v>10</v>
      </c>
      <c r="M45" s="370"/>
      <c r="N45" s="371"/>
      <c r="O45" s="411">
        <v>1</v>
      </c>
      <c r="P45" s="366"/>
      <c r="Q45" s="367"/>
      <c r="R45" s="368"/>
      <c r="S45" s="369"/>
      <c r="T45" s="368">
        <v>1</v>
      </c>
      <c r="U45" s="366"/>
      <c r="V45" s="367">
        <v>3</v>
      </c>
      <c r="W45" s="368">
        <v>15</v>
      </c>
      <c r="X45" s="370"/>
      <c r="Y45" s="371">
        <v>6</v>
      </c>
      <c r="Z45" s="372">
        <v>0</v>
      </c>
      <c r="AA45" s="366"/>
      <c r="AB45" s="367"/>
      <c r="AC45" s="368"/>
      <c r="AD45" s="369"/>
      <c r="AE45" s="368"/>
      <c r="AF45" s="366"/>
      <c r="AG45" s="367"/>
      <c r="AH45" s="368"/>
      <c r="AI45" s="370"/>
      <c r="AJ45" s="371"/>
      <c r="AK45" s="372">
        <v>0</v>
      </c>
      <c r="AL45" s="366"/>
      <c r="AM45" s="367"/>
      <c r="AN45" s="368"/>
      <c r="AO45" s="369"/>
      <c r="AP45" s="368"/>
      <c r="AQ45" s="366"/>
      <c r="AR45" s="367"/>
      <c r="AS45" s="368"/>
      <c r="AT45" s="370"/>
      <c r="AU45" s="371"/>
    </row>
    <row r="46" spans="1:47" ht="13.5" thickBot="1">
      <c r="A46" s="598"/>
      <c r="B46" s="602"/>
      <c r="C46" s="600"/>
      <c r="D46" s="359"/>
      <c r="E46" s="359"/>
      <c r="F46" s="360"/>
      <c r="G46" s="361"/>
      <c r="H46" s="362"/>
      <c r="I46" s="361"/>
      <c r="J46" s="359"/>
      <c r="K46" s="360"/>
      <c r="L46" s="361"/>
      <c r="M46" s="363"/>
      <c r="N46" s="364"/>
      <c r="O46" s="399"/>
      <c r="P46" s="359"/>
      <c r="Q46" s="360"/>
      <c r="R46" s="361"/>
      <c r="S46" s="362"/>
      <c r="T46" s="361">
        <v>2</v>
      </c>
      <c r="U46" s="359"/>
      <c r="V46" s="360"/>
      <c r="W46" s="361">
        <v>10</v>
      </c>
      <c r="X46" s="363"/>
      <c r="Y46" s="364"/>
      <c r="Z46" s="361"/>
      <c r="AA46" s="359"/>
      <c r="AB46" s="360"/>
      <c r="AC46" s="361"/>
      <c r="AD46" s="362"/>
      <c r="AE46" s="361"/>
      <c r="AF46" s="359"/>
      <c r="AG46" s="360"/>
      <c r="AH46" s="361"/>
      <c r="AI46" s="363"/>
      <c r="AJ46" s="364"/>
      <c r="AK46" s="361"/>
      <c r="AL46" s="359"/>
      <c r="AM46" s="360"/>
      <c r="AN46" s="361"/>
      <c r="AO46" s="362"/>
      <c r="AP46" s="361"/>
      <c r="AQ46" s="359"/>
      <c r="AR46" s="360"/>
      <c r="AS46" s="361"/>
      <c r="AT46" s="363"/>
      <c r="AU46" s="364"/>
    </row>
    <row r="47" spans="1:47" ht="13.5" thickBot="1">
      <c r="A47" s="421">
        <v>20</v>
      </c>
      <c r="B47" s="422" t="s">
        <v>15</v>
      </c>
      <c r="C47" s="423" t="s">
        <v>196</v>
      </c>
      <c r="D47" s="424">
        <v>1</v>
      </c>
      <c r="E47" s="425"/>
      <c r="F47" s="426"/>
      <c r="G47" s="427"/>
      <c r="H47" s="428"/>
      <c r="I47" s="427">
        <v>5</v>
      </c>
      <c r="J47" s="425"/>
      <c r="K47" s="426"/>
      <c r="L47" s="427"/>
      <c r="M47" s="429"/>
      <c r="N47" s="430"/>
      <c r="O47" s="431">
        <v>1</v>
      </c>
      <c r="P47" s="425"/>
      <c r="Q47" s="426"/>
      <c r="R47" s="427"/>
      <c r="S47" s="428"/>
      <c r="T47" s="427">
        <v>3</v>
      </c>
      <c r="U47" s="425"/>
      <c r="V47" s="426"/>
      <c r="W47" s="427">
        <v>20</v>
      </c>
      <c r="X47" s="429"/>
      <c r="Y47" s="430"/>
      <c r="Z47" s="431">
        <v>0</v>
      </c>
      <c r="AA47" s="425"/>
      <c r="AB47" s="426"/>
      <c r="AC47" s="427"/>
      <c r="AD47" s="428"/>
      <c r="AE47" s="427"/>
      <c r="AF47" s="425"/>
      <c r="AG47" s="426"/>
      <c r="AH47" s="427"/>
      <c r="AI47" s="429"/>
      <c r="AJ47" s="430"/>
      <c r="AK47" s="431">
        <v>1</v>
      </c>
      <c r="AL47" s="425"/>
      <c r="AM47" s="426"/>
      <c r="AN47" s="427"/>
      <c r="AO47" s="428"/>
      <c r="AP47" s="427"/>
      <c r="AQ47" s="425"/>
      <c r="AR47" s="426"/>
      <c r="AS47" s="427"/>
      <c r="AT47" s="429"/>
      <c r="AU47" s="430"/>
    </row>
    <row r="48" spans="1:47" ht="12.75">
      <c r="A48" s="163"/>
      <c r="B48" s="146"/>
      <c r="C48" s="147"/>
      <c r="D48" s="13"/>
      <c r="E48" s="13"/>
      <c r="F48" s="65"/>
      <c r="G48" s="34"/>
      <c r="H48" s="79"/>
      <c r="I48" s="34"/>
      <c r="J48" s="13"/>
      <c r="K48" s="65"/>
      <c r="L48" s="34"/>
      <c r="M48" s="14"/>
      <c r="N48" s="39"/>
      <c r="O48" s="159"/>
      <c r="P48" s="13"/>
      <c r="Q48" s="65"/>
      <c r="R48" s="34"/>
      <c r="S48" s="79"/>
      <c r="T48" s="34"/>
      <c r="U48" s="13"/>
      <c r="V48" s="65"/>
      <c r="W48" s="34"/>
      <c r="X48" s="14"/>
      <c r="Y48" s="39"/>
      <c r="Z48" s="34"/>
      <c r="AA48" s="13"/>
      <c r="AB48" s="65"/>
      <c r="AC48" s="34"/>
      <c r="AD48" s="79"/>
      <c r="AE48" s="34"/>
      <c r="AF48" s="13"/>
      <c r="AG48" s="65"/>
      <c r="AH48" s="34"/>
      <c r="AI48" s="14"/>
      <c r="AJ48" s="39"/>
      <c r="AK48" s="34"/>
      <c r="AL48" s="13"/>
      <c r="AM48" s="65"/>
      <c r="AN48" s="34"/>
      <c r="AO48" s="79"/>
      <c r="AP48" s="34"/>
      <c r="AQ48" s="13"/>
      <c r="AR48" s="65"/>
      <c r="AS48" s="34"/>
      <c r="AT48" s="14"/>
      <c r="AU48" s="39"/>
    </row>
    <row r="49" spans="1:47" ht="12.75">
      <c r="A49" s="145"/>
      <c r="B49" s="146"/>
      <c r="C49" s="147"/>
      <c r="D49" s="24"/>
      <c r="E49" s="25"/>
      <c r="F49" s="64"/>
      <c r="G49" s="59"/>
      <c r="H49" s="78"/>
      <c r="I49" s="59"/>
      <c r="J49" s="25"/>
      <c r="K49" s="64"/>
      <c r="L49" s="59"/>
      <c r="M49" s="26"/>
      <c r="N49" s="38"/>
      <c r="O49" s="155"/>
      <c r="P49" s="25"/>
      <c r="Q49" s="64"/>
      <c r="R49" s="59"/>
      <c r="S49" s="78"/>
      <c r="T49" s="59"/>
      <c r="U49" s="25"/>
      <c r="V49" s="64"/>
      <c r="W49" s="59"/>
      <c r="X49" s="26"/>
      <c r="Y49" s="38"/>
      <c r="Z49" s="35"/>
      <c r="AA49" s="25"/>
      <c r="AB49" s="64"/>
      <c r="AC49" s="59"/>
      <c r="AD49" s="78"/>
      <c r="AE49" s="59"/>
      <c r="AF49" s="25"/>
      <c r="AG49" s="64"/>
      <c r="AH49" s="59"/>
      <c r="AI49" s="26"/>
      <c r="AJ49" s="38"/>
      <c r="AK49" s="35"/>
      <c r="AL49" s="25"/>
      <c r="AM49" s="64"/>
      <c r="AN49" s="59"/>
      <c r="AO49" s="78"/>
      <c r="AP49" s="59"/>
      <c r="AQ49" s="25"/>
      <c r="AR49" s="64"/>
      <c r="AS49" s="59"/>
      <c r="AT49" s="26"/>
      <c r="AU49" s="38"/>
    </row>
    <row r="50" spans="1:47" ht="12.75">
      <c r="A50" s="163"/>
      <c r="B50" s="146"/>
      <c r="C50" s="147"/>
      <c r="D50" s="13"/>
      <c r="E50" s="13"/>
      <c r="F50" s="65"/>
      <c r="G50" s="34"/>
      <c r="H50" s="79"/>
      <c r="I50" s="34"/>
      <c r="J50" s="13"/>
      <c r="K50" s="65"/>
      <c r="L50" s="34"/>
      <c r="M50" s="14"/>
      <c r="N50" s="39"/>
      <c r="O50" s="159"/>
      <c r="P50" s="13"/>
      <c r="Q50" s="65"/>
      <c r="R50" s="34"/>
      <c r="S50" s="79"/>
      <c r="T50" s="34"/>
      <c r="U50" s="13"/>
      <c r="V50" s="65"/>
      <c r="W50" s="34"/>
      <c r="X50" s="14"/>
      <c r="Y50" s="39"/>
      <c r="Z50" s="34"/>
      <c r="AA50" s="13"/>
      <c r="AB50" s="65"/>
      <c r="AC50" s="34"/>
      <c r="AD50" s="79"/>
      <c r="AE50" s="34"/>
      <c r="AF50" s="13"/>
      <c r="AG50" s="65"/>
      <c r="AH50" s="34"/>
      <c r="AI50" s="14"/>
      <c r="AJ50" s="39"/>
      <c r="AK50" s="34"/>
      <c r="AL50" s="13"/>
      <c r="AM50" s="65"/>
      <c r="AN50" s="34"/>
      <c r="AO50" s="79"/>
      <c r="AP50" s="34"/>
      <c r="AQ50" s="13"/>
      <c r="AR50" s="65"/>
      <c r="AS50" s="34"/>
      <c r="AT50" s="14"/>
      <c r="AU50" s="39"/>
    </row>
    <row r="51" spans="1:47" ht="12.75">
      <c r="A51" s="145"/>
      <c r="B51" s="146"/>
      <c r="C51" s="147"/>
      <c r="D51" s="24"/>
      <c r="E51" s="25"/>
      <c r="F51" s="64"/>
      <c r="G51" s="59"/>
      <c r="H51" s="78"/>
      <c r="I51" s="59"/>
      <c r="J51" s="25"/>
      <c r="K51" s="64"/>
      <c r="L51" s="59"/>
      <c r="M51" s="26"/>
      <c r="N51" s="38"/>
      <c r="O51" s="155"/>
      <c r="P51" s="25"/>
      <c r="Q51" s="64"/>
      <c r="R51" s="59"/>
      <c r="S51" s="78"/>
      <c r="T51" s="59"/>
      <c r="U51" s="25"/>
      <c r="V51" s="64"/>
      <c r="W51" s="59"/>
      <c r="X51" s="26"/>
      <c r="Y51" s="38"/>
      <c r="Z51" s="35"/>
      <c r="AA51" s="25"/>
      <c r="AB51" s="64"/>
      <c r="AC51" s="59"/>
      <c r="AD51" s="78"/>
      <c r="AE51" s="59"/>
      <c r="AF51" s="25"/>
      <c r="AG51" s="64"/>
      <c r="AH51" s="59"/>
      <c r="AI51" s="26"/>
      <c r="AJ51" s="38"/>
      <c r="AK51" s="35"/>
      <c r="AL51" s="25"/>
      <c r="AM51" s="64"/>
      <c r="AN51" s="59"/>
      <c r="AO51" s="78"/>
      <c r="AP51" s="59"/>
      <c r="AQ51" s="25"/>
      <c r="AR51" s="64"/>
      <c r="AS51" s="59"/>
      <c r="AT51" s="26"/>
      <c r="AU51" s="38"/>
    </row>
    <row r="52" spans="1:47" ht="12.75">
      <c r="A52" s="145"/>
      <c r="B52" s="146"/>
      <c r="C52" s="147"/>
      <c r="D52" s="24"/>
      <c r="E52" s="25"/>
      <c r="F52" s="64"/>
      <c r="G52" s="59"/>
      <c r="H52" s="78"/>
      <c r="I52" s="59"/>
      <c r="J52" s="25"/>
      <c r="K52" s="64"/>
      <c r="L52" s="59"/>
      <c r="M52" s="26"/>
      <c r="N52" s="38"/>
      <c r="O52" s="155"/>
      <c r="P52" s="25"/>
      <c r="Q52" s="64"/>
      <c r="R52" s="59"/>
      <c r="S52" s="78"/>
      <c r="T52" s="59"/>
      <c r="U52" s="25"/>
      <c r="V52" s="64"/>
      <c r="W52" s="59"/>
      <c r="X52" s="26"/>
      <c r="Y52" s="38"/>
      <c r="Z52" s="35"/>
      <c r="AA52" s="25"/>
      <c r="AB52" s="64"/>
      <c r="AC52" s="59"/>
      <c r="AD52" s="78"/>
      <c r="AE52" s="59"/>
      <c r="AF52" s="25"/>
      <c r="AG52" s="64"/>
      <c r="AH52" s="59"/>
      <c r="AI52" s="26"/>
      <c r="AJ52" s="38"/>
      <c r="AK52" s="35"/>
      <c r="AL52" s="25"/>
      <c r="AM52" s="64"/>
      <c r="AN52" s="59"/>
      <c r="AO52" s="78"/>
      <c r="AP52" s="59"/>
      <c r="AQ52" s="25"/>
      <c r="AR52" s="64"/>
      <c r="AS52" s="59"/>
      <c r="AT52" s="26"/>
      <c r="AU52" s="38"/>
    </row>
    <row r="53" spans="1:47" ht="13.5" thickBot="1">
      <c r="A53" s="563" t="s">
        <v>23</v>
      </c>
      <c r="B53" s="564"/>
      <c r="C53" s="565"/>
      <c r="D53" s="53">
        <f>SUM(D17:D52)</f>
        <v>7</v>
      </c>
      <c r="E53" s="49"/>
      <c r="F53" s="42"/>
      <c r="G53" s="42"/>
      <c r="H53" s="42"/>
      <c r="I53" s="42"/>
      <c r="J53" s="42"/>
      <c r="K53" s="42"/>
      <c r="L53" s="42"/>
      <c r="M53" s="42"/>
      <c r="N53" s="43"/>
      <c r="O53" s="54">
        <f>SUM(O17:O52)</f>
        <v>12</v>
      </c>
      <c r="P53" s="50"/>
      <c r="Q53" s="45"/>
      <c r="R53" s="45"/>
      <c r="S53" s="45"/>
      <c r="T53" s="45"/>
      <c r="U53" s="44"/>
      <c r="V53" s="45"/>
      <c r="W53" s="45"/>
      <c r="X53" s="45"/>
      <c r="Y53" s="46"/>
      <c r="Z53" s="45">
        <f>SUM(Z17:Z52)</f>
        <v>7</v>
      </c>
      <c r="AA53" s="51"/>
      <c r="AB53" s="45"/>
      <c r="AC53" s="45"/>
      <c r="AD53" s="45"/>
      <c r="AE53" s="45"/>
      <c r="AF53" s="45"/>
      <c r="AG53" s="47"/>
      <c r="AH53" s="47"/>
      <c r="AI53" s="47"/>
      <c r="AJ53" s="48"/>
      <c r="AK53" s="56">
        <f>SUM(AK17:AK52)</f>
        <v>15</v>
      </c>
      <c r="AL53" s="52"/>
      <c r="AM53" s="47"/>
      <c r="AN53" s="47"/>
      <c r="AO53" s="47"/>
      <c r="AP53" s="47"/>
      <c r="AQ53" s="47"/>
      <c r="AR53" s="47"/>
      <c r="AS53" s="47"/>
      <c r="AT53" s="47"/>
      <c r="AU53" s="48"/>
    </row>
  </sheetData>
  <sheetProtection/>
  <mergeCells count="175">
    <mergeCell ref="A45:A46"/>
    <mergeCell ref="B45:B46"/>
    <mergeCell ref="C45:C46"/>
    <mergeCell ref="A43:A44"/>
    <mergeCell ref="B43:B44"/>
    <mergeCell ref="C43:C44"/>
    <mergeCell ref="AB2:AI2"/>
    <mergeCell ref="A33:A34"/>
    <mergeCell ref="B33:B34"/>
    <mergeCell ref="C33:C34"/>
    <mergeCell ref="A41:A42"/>
    <mergeCell ref="B41:B42"/>
    <mergeCell ref="C41:C42"/>
    <mergeCell ref="A27:A28"/>
    <mergeCell ref="B27:B28"/>
    <mergeCell ref="C27:C28"/>
    <mergeCell ref="A30:A31"/>
    <mergeCell ref="B30:B31"/>
    <mergeCell ref="C30:C31"/>
    <mergeCell ref="A17:A19"/>
    <mergeCell ref="B17:B19"/>
    <mergeCell ref="C17:C19"/>
    <mergeCell ref="A21:A24"/>
    <mergeCell ref="B21:B24"/>
    <mergeCell ref="C21:C24"/>
    <mergeCell ref="A53:C53"/>
    <mergeCell ref="AE15:AG15"/>
    <mergeCell ref="AH15:AJ15"/>
    <mergeCell ref="AL15:AM15"/>
    <mergeCell ref="T15:V15"/>
    <mergeCell ref="C14:C16"/>
    <mergeCell ref="E14:H14"/>
    <mergeCell ref="I14:N14"/>
    <mergeCell ref="E15:F15"/>
    <mergeCell ref="G15:H15"/>
    <mergeCell ref="I15:K15"/>
    <mergeCell ref="L15:N15"/>
    <mergeCell ref="AC15:AD15"/>
    <mergeCell ref="AS15:AU15"/>
    <mergeCell ref="AE14:AJ14"/>
    <mergeCell ref="AL14:AO14"/>
    <mergeCell ref="AP14:AU14"/>
    <mergeCell ref="AN15:AO15"/>
    <mergeCell ref="AP15:AR15"/>
    <mergeCell ref="W15:Y15"/>
    <mergeCell ref="P14:S14"/>
    <mergeCell ref="T14:Y14"/>
    <mergeCell ref="AA14:AD14"/>
    <mergeCell ref="E13:N13"/>
    <mergeCell ref="P13:Y13"/>
    <mergeCell ref="AA13:AJ13"/>
    <mergeCell ref="AL13:AU13"/>
    <mergeCell ref="I10:J10"/>
    <mergeCell ref="K10:L10"/>
    <mergeCell ref="M10:N10"/>
    <mergeCell ref="AI9:AJ9"/>
    <mergeCell ref="AC10:AD10"/>
    <mergeCell ref="AE10:AF10"/>
    <mergeCell ref="AG10:AH10"/>
    <mergeCell ref="T9:U9"/>
    <mergeCell ref="V10:W10"/>
    <mergeCell ref="AE9:AF9"/>
    <mergeCell ref="AG9:AH9"/>
    <mergeCell ref="AT9:AU9"/>
    <mergeCell ref="AR10:AS10"/>
    <mergeCell ref="AT10:AU10"/>
    <mergeCell ref="AN9:AO9"/>
    <mergeCell ref="AP9:AQ9"/>
    <mergeCell ref="AR9:AS9"/>
    <mergeCell ref="AL9:AM9"/>
    <mergeCell ref="AR7:AS7"/>
    <mergeCell ref="AT7:AU7"/>
    <mergeCell ref="E8:N8"/>
    <mergeCell ref="P8:Y8"/>
    <mergeCell ref="AA8:AJ8"/>
    <mergeCell ref="AL8:AU8"/>
    <mergeCell ref="AT6:AU6"/>
    <mergeCell ref="A7:C7"/>
    <mergeCell ref="E7:F7"/>
    <mergeCell ref="G7:H7"/>
    <mergeCell ref="I7:J7"/>
    <mergeCell ref="K7:L7"/>
    <mergeCell ref="M7:N7"/>
    <mergeCell ref="P7:Q7"/>
    <mergeCell ref="R7:S7"/>
    <mergeCell ref="T7:U7"/>
    <mergeCell ref="AP6:AQ6"/>
    <mergeCell ref="AR6:AS6"/>
    <mergeCell ref="AI10:AJ10"/>
    <mergeCell ref="AL10:AM10"/>
    <mergeCell ref="AN10:AO10"/>
    <mergeCell ref="AP10:AQ10"/>
    <mergeCell ref="AI7:AJ7"/>
    <mergeCell ref="AL7:AM7"/>
    <mergeCell ref="AN7:AO7"/>
    <mergeCell ref="AP7:AQ7"/>
    <mergeCell ref="AI6:AJ6"/>
    <mergeCell ref="AK6:AK16"/>
    <mergeCell ref="AL6:AM6"/>
    <mergeCell ref="AN6:AO6"/>
    <mergeCell ref="AA11:AJ11"/>
    <mergeCell ref="AL11:AU11"/>
    <mergeCell ref="AA10:AB10"/>
    <mergeCell ref="AA12:AJ12"/>
    <mergeCell ref="AL12:AU12"/>
    <mergeCell ref="AA15:AB15"/>
    <mergeCell ref="AE6:AF6"/>
    <mergeCell ref="AG6:AH6"/>
    <mergeCell ref="X7:Y7"/>
    <mergeCell ref="AA7:AB7"/>
    <mergeCell ref="AC7:AD7"/>
    <mergeCell ref="AE7:AF7"/>
    <mergeCell ref="AG7:AH7"/>
    <mergeCell ref="X6:Y6"/>
    <mergeCell ref="Z6:Z16"/>
    <mergeCell ref="AA6:AB6"/>
    <mergeCell ref="AC6:AD6"/>
    <mergeCell ref="X9:Y9"/>
    <mergeCell ref="AA9:AB9"/>
    <mergeCell ref="AC9:AD9"/>
    <mergeCell ref="P11:Y11"/>
    <mergeCell ref="R10:S10"/>
    <mergeCell ref="T10:U10"/>
    <mergeCell ref="V6:W6"/>
    <mergeCell ref="V7:W7"/>
    <mergeCell ref="X10:Y10"/>
    <mergeCell ref="M9:N9"/>
    <mergeCell ref="P9:Q9"/>
    <mergeCell ref="R9:S9"/>
    <mergeCell ref="V9:W9"/>
    <mergeCell ref="O6:O16"/>
    <mergeCell ref="P6:Q6"/>
    <mergeCell ref="R6:S6"/>
    <mergeCell ref="T6:U6"/>
    <mergeCell ref="P12:Y12"/>
    <mergeCell ref="P10:Q10"/>
    <mergeCell ref="P15:Q15"/>
    <mergeCell ref="R15:S15"/>
    <mergeCell ref="I6:J6"/>
    <mergeCell ref="K6:L6"/>
    <mergeCell ref="A12:C12"/>
    <mergeCell ref="E12:N12"/>
    <mergeCell ref="M6:N6"/>
    <mergeCell ref="A9:C9"/>
    <mergeCell ref="E9:F9"/>
    <mergeCell ref="G9:H9"/>
    <mergeCell ref="A6:C6"/>
    <mergeCell ref="D6:D16"/>
    <mergeCell ref="E6:F6"/>
    <mergeCell ref="G6:H6"/>
    <mergeCell ref="A14:A16"/>
    <mergeCell ref="B14:B16"/>
    <mergeCell ref="G10:H10"/>
    <mergeCell ref="A11:C11"/>
    <mergeCell ref="E10:F10"/>
    <mergeCell ref="E11:N11"/>
    <mergeCell ref="A10:C10"/>
    <mergeCell ref="Z4:AJ4"/>
    <mergeCell ref="AK4:AU4"/>
    <mergeCell ref="A5:C5"/>
    <mergeCell ref="D5:N5"/>
    <mergeCell ref="O5:Y5"/>
    <mergeCell ref="Z5:AJ5"/>
    <mergeCell ref="AK5:AU5"/>
    <mergeCell ref="I9:J9"/>
    <mergeCell ref="K9:L9"/>
    <mergeCell ref="B3:C3"/>
    <mergeCell ref="D3:Y3"/>
    <mergeCell ref="A4:C4"/>
    <mergeCell ref="D4:N4"/>
    <mergeCell ref="O4:Y4"/>
    <mergeCell ref="B1:C1"/>
    <mergeCell ref="D1:Y1"/>
    <mergeCell ref="B2:C2"/>
    <mergeCell ref="D2:Y2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 Chmelik</cp:lastModifiedBy>
  <cp:lastPrinted>2016-09-04T02:50:04Z</cp:lastPrinted>
  <dcterms:created xsi:type="dcterms:W3CDTF">1997-01-24T11:07:25Z</dcterms:created>
  <dcterms:modified xsi:type="dcterms:W3CDTF">2018-08-15T07:14:32Z</dcterms:modified>
  <cp:category/>
  <cp:version/>
  <cp:contentType/>
  <cp:contentStatus/>
</cp:coreProperties>
</file>